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firstSheet="1" activeTab="1"/>
  </bookViews>
  <sheets>
    <sheet name="Corrected Rand" sheetId="1" r:id="rId1"/>
    <sheet name="Actual #classes x #clusters" sheetId="2" r:id="rId2"/>
  </sheets>
  <definedNames/>
  <calcPr fullCalcOnLoad="1"/>
</workbook>
</file>

<file path=xl/sharedStrings.xml><?xml version="1.0" encoding="utf-8"?>
<sst xmlns="http://schemas.openxmlformats.org/spreadsheetml/2006/main" count="251" uniqueCount="64">
  <si>
    <t>DATABASE</t>
  </si>
  <si>
    <t>ALG.</t>
  </si>
  <si>
    <t>K = 2</t>
  </si>
  <si>
    <t>K = 3</t>
  </si>
  <si>
    <t>K = 4</t>
  </si>
  <si>
    <t>K = 5</t>
  </si>
  <si>
    <t>K = 6</t>
  </si>
  <si>
    <t>K = 7</t>
  </si>
  <si>
    <t>K = 8</t>
  </si>
  <si>
    <t>K = 9</t>
  </si>
  <si>
    <t>K = 10</t>
  </si>
  <si>
    <t>K = 11</t>
  </si>
  <si>
    <t>K = 12</t>
  </si>
  <si>
    <t>K = 13</t>
  </si>
  <si>
    <t>K = 14</t>
  </si>
  <si>
    <t>single</t>
  </si>
  <si>
    <t>alizadeh-2000-v1</t>
  </si>
  <si>
    <t>average</t>
  </si>
  <si>
    <t>complete</t>
  </si>
  <si>
    <t>kmeans</t>
  </si>
  <si>
    <t>mixture</t>
  </si>
  <si>
    <t>spectral</t>
  </si>
  <si>
    <t>snn</t>
  </si>
  <si>
    <t>alizadeh-2000-v2</t>
  </si>
  <si>
    <t>alizadeh-2000-v3</t>
  </si>
  <si>
    <t>bittner-2000</t>
  </si>
  <si>
    <t>garber-2001</t>
  </si>
  <si>
    <t>khan-2001</t>
  </si>
  <si>
    <t>risinger-2003</t>
  </si>
  <si>
    <t>lapointe-2004-v2</t>
  </si>
  <si>
    <t>lapointe-2004-v3</t>
  </si>
  <si>
    <t>bredel-2005</t>
  </si>
  <si>
    <t>liang-2005</t>
  </si>
  <si>
    <t>chen-2002</t>
  </si>
  <si>
    <t>tomlins-2006</t>
  </si>
  <si>
    <t>tomlins-2006-v2</t>
  </si>
  <si>
    <t>SINGLE</t>
  </si>
  <si>
    <t>AVERAGE</t>
  </si>
  <si>
    <t>COMPLETE</t>
  </si>
  <si>
    <t>KMEANS</t>
  </si>
  <si>
    <t>MIXTURE</t>
  </si>
  <si>
    <t>SPECTRAL</t>
  </si>
  <si>
    <t>SNN</t>
  </si>
  <si>
    <t>Actual number of classes (AK)</t>
  </si>
  <si>
    <t>Best k (BK)</t>
  </si>
  <si>
    <t>BK - AK</t>
  </si>
  <si>
    <t>alizadeh-2000-v1 k=2</t>
  </si>
  <si>
    <t>alizadeh-2000-v2 k=3</t>
  </si>
  <si>
    <t>alizadeh-2000-v3 k= 4</t>
  </si>
  <si>
    <t>bittner-2000 k=2</t>
  </si>
  <si>
    <t>garber-2001 k=4</t>
  </si>
  <si>
    <t>khan-2001 k=4</t>
  </si>
  <si>
    <t>risinger-2003 k=4</t>
  </si>
  <si>
    <t>lapointe-2004-v2 k=3</t>
  </si>
  <si>
    <t>lapointe-2004-v3 k=4</t>
  </si>
  <si>
    <t>bredel-2005 k=3</t>
  </si>
  <si>
    <t>liang-2005 k=3</t>
  </si>
  <si>
    <t>chen-2002 k=2</t>
  </si>
  <si>
    <t>tomlins-2006 k=5</t>
  </si>
  <si>
    <t>tomlins-2006-v2 k=4</t>
  </si>
  <si>
    <t>Mean/STD of cR for k = actual number of classes</t>
  </si>
  <si>
    <t>Mean/STD of cR for the best partitions</t>
  </si>
  <si>
    <t>Mean</t>
  </si>
  <si>
    <t>STD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</si>
</sst>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workbookViewId="0" topLeftCell="A1">
      <selection activeCell="T18" sqref="T18"/>
    </sheetView>
  </sheetViews>
  <sheetFormatPr defaultColWidth="9.140625" defaultRowHeight="12.75"/>
  <cols>
    <col min="1" max="1" width="17.140625" style="0" customWidth="1"/>
    <col min="2" max="2" width="7.7109375" style="0" customWidth="1"/>
    <col min="3" max="10" width="5.140625" style="0" customWidth="1"/>
    <col min="11" max="15" width="6.00390625" style="0" customWidth="1"/>
    <col min="16" max="16" width="11.57421875" style="0" customWidth="1"/>
    <col min="17" max="17" width="10.8515625" style="0" customWidth="1"/>
    <col min="18" max="18" width="16.57421875" style="0" customWidth="1"/>
    <col min="19" max="19" width="18.8515625" style="0" customWidth="1"/>
    <col min="20" max="16384" width="11.57421875" style="0" customWidth="1"/>
  </cols>
  <sheetData>
    <row r="1" spans="1:19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Q1" s="15" t="s">
        <v>60</v>
      </c>
      <c r="R1" s="16"/>
      <c r="S1" s="17"/>
    </row>
    <row r="2" spans="1:19" ht="12.75">
      <c r="A2" s="13" t="s">
        <v>46</v>
      </c>
      <c r="B2" s="3" t="s">
        <v>15</v>
      </c>
      <c r="C2" s="4">
        <v>0</v>
      </c>
      <c r="D2" s="4">
        <v>-0.002222</v>
      </c>
      <c r="E2" s="4">
        <v>-0.002116</v>
      </c>
      <c r="F2" s="4">
        <v>-0.00424</v>
      </c>
      <c r="G2" s="4">
        <v>-0.004025</v>
      </c>
      <c r="H2" s="4">
        <v>-0.00605</v>
      </c>
      <c r="I2" s="4">
        <v>-0.005725999999999999</v>
      </c>
      <c r="J2" s="4"/>
      <c r="K2" s="4"/>
      <c r="L2" s="4"/>
      <c r="M2" s="4"/>
      <c r="N2" s="4"/>
      <c r="O2" s="4"/>
      <c r="Q2" s="7" t="s">
        <v>15</v>
      </c>
      <c r="R2" s="7">
        <f aca="true" t="shared" si="0" ref="R2:R8">AVERAGE(C2,D9,E16,C23,E30,E37,E44,D51,E58,D65,D72,C79,F86,E93)</f>
        <v>0.04897642857142857</v>
      </c>
      <c r="S2" s="7">
        <f aca="true" t="shared" si="1" ref="S2:S8">STDEV(C2,D9,E16,C23,E30,E37,E44,D51,E58,D65,D72,C79,F86,E93)</f>
        <v>0.12474165163292449</v>
      </c>
    </row>
    <row r="3" spans="1:19" ht="12.75">
      <c r="A3" s="13" t="s">
        <v>16</v>
      </c>
      <c r="B3" s="3" t="s">
        <v>17</v>
      </c>
      <c r="C3" s="4">
        <v>0.367944</v>
      </c>
      <c r="D3" s="4">
        <v>0.28062</v>
      </c>
      <c r="E3" s="4">
        <v>0.18159899999999998</v>
      </c>
      <c r="F3" s="4">
        <v>0.169811</v>
      </c>
      <c r="G3" s="4">
        <v>0.16866399999999998</v>
      </c>
      <c r="H3" s="4">
        <v>0.16056299999999998</v>
      </c>
      <c r="I3" s="4">
        <v>0.14125</v>
      </c>
      <c r="J3" s="4"/>
      <c r="K3" s="4"/>
      <c r="L3" s="4"/>
      <c r="M3" s="4"/>
      <c r="N3" s="4"/>
      <c r="O3" s="4"/>
      <c r="Q3" s="7" t="s">
        <v>17</v>
      </c>
      <c r="R3" s="7">
        <f t="shared" si="0"/>
        <v>0.2557055714285713</v>
      </c>
      <c r="S3" s="7">
        <f t="shared" si="1"/>
        <v>0.22378980245610097</v>
      </c>
    </row>
    <row r="4" spans="1:19" ht="12.75">
      <c r="A4" s="13" t="s">
        <v>16</v>
      </c>
      <c r="B4" s="3" t="s">
        <v>18</v>
      </c>
      <c r="C4" s="4">
        <v>0.018918</v>
      </c>
      <c r="D4" s="4">
        <v>0.278647</v>
      </c>
      <c r="E4" s="4">
        <v>0.27566799999999997</v>
      </c>
      <c r="F4" s="4">
        <v>0.179245</v>
      </c>
      <c r="G4" s="4">
        <v>0.17848899999999998</v>
      </c>
      <c r="H4" s="4">
        <v>0.170404</v>
      </c>
      <c r="I4" s="4">
        <v>0.122122</v>
      </c>
      <c r="J4" s="4"/>
      <c r="K4" s="4"/>
      <c r="L4" s="4"/>
      <c r="M4" s="4"/>
      <c r="N4" s="4"/>
      <c r="O4" s="4"/>
      <c r="Q4" s="7" t="s">
        <v>18</v>
      </c>
      <c r="R4" s="7">
        <f t="shared" si="0"/>
        <v>0.21379314285714282</v>
      </c>
      <c r="S4" s="7">
        <f t="shared" si="1"/>
        <v>0.14666007574390788</v>
      </c>
    </row>
    <row r="5" spans="1:19" ht="12.75">
      <c r="A5" s="13" t="s">
        <v>16</v>
      </c>
      <c r="B5" s="3" t="s">
        <v>19</v>
      </c>
      <c r="C5" s="4">
        <v>0.6467919999999999</v>
      </c>
      <c r="D5" s="4">
        <v>0.531803</v>
      </c>
      <c r="E5" s="4">
        <v>0.348385</v>
      </c>
      <c r="F5" s="4">
        <v>0.29980999999999997</v>
      </c>
      <c r="G5" s="4">
        <v>0.23221</v>
      </c>
      <c r="H5" s="4">
        <v>0.176783</v>
      </c>
      <c r="I5" s="4">
        <v>0.149928</v>
      </c>
      <c r="J5" s="4"/>
      <c r="K5" s="4"/>
      <c r="L5" s="4"/>
      <c r="M5" s="4"/>
      <c r="N5" s="4"/>
      <c r="O5" s="4"/>
      <c r="Q5" s="7" t="s">
        <v>19</v>
      </c>
      <c r="R5" s="7">
        <f t="shared" si="0"/>
        <v>0.45522528571428567</v>
      </c>
      <c r="S5" s="7">
        <f t="shared" si="1"/>
        <v>0.27822516934128916</v>
      </c>
    </row>
    <row r="6" spans="1:19" ht="12.75">
      <c r="A6" s="13" t="s">
        <v>16</v>
      </c>
      <c r="B6" s="3" t="s">
        <v>20</v>
      </c>
      <c r="C6" s="4">
        <v>0.430846</v>
      </c>
      <c r="D6" s="4">
        <v>0.5478109999999999</v>
      </c>
      <c r="E6" s="4">
        <v>0.235014</v>
      </c>
      <c r="F6" s="4">
        <v>0.264121</v>
      </c>
      <c r="G6" s="4">
        <v>0.266889</v>
      </c>
      <c r="H6" s="4">
        <v>0.286649</v>
      </c>
      <c r="I6" s="4">
        <v>0.333659</v>
      </c>
      <c r="J6" s="4"/>
      <c r="K6" s="4"/>
      <c r="L6" s="4"/>
      <c r="M6" s="4"/>
      <c r="N6" s="4"/>
      <c r="O6" s="4"/>
      <c r="Q6" s="7" t="s">
        <v>20</v>
      </c>
      <c r="R6" s="7">
        <f t="shared" si="0"/>
        <v>0.4896390714285714</v>
      </c>
      <c r="S6" s="7">
        <f t="shared" si="1"/>
        <v>0.24179409106747915</v>
      </c>
    </row>
    <row r="7" spans="1:19" ht="12.75">
      <c r="A7" s="13" t="s">
        <v>16</v>
      </c>
      <c r="B7" s="3" t="s">
        <v>21</v>
      </c>
      <c r="C7" s="4">
        <v>0.013585999999999999</v>
      </c>
      <c r="D7" s="4">
        <v>0.020383</v>
      </c>
      <c r="E7" s="4">
        <v>0.205754</v>
      </c>
      <c r="F7" s="4">
        <v>0.35966899999999996</v>
      </c>
      <c r="G7" s="4">
        <v>0.343906</v>
      </c>
      <c r="H7" s="4">
        <v>0.30444499999999997</v>
      </c>
      <c r="I7" s="4">
        <v>0.156417</v>
      </c>
      <c r="J7" s="4"/>
      <c r="K7" s="4"/>
      <c r="L7" s="4"/>
      <c r="M7" s="4"/>
      <c r="N7" s="4"/>
      <c r="O7" s="4"/>
      <c r="Q7" s="7" t="s">
        <v>21</v>
      </c>
      <c r="R7" s="7">
        <f t="shared" si="0"/>
        <v>0.31542964285714287</v>
      </c>
      <c r="S7" s="7">
        <f t="shared" si="1"/>
        <v>0.30800031486038026</v>
      </c>
    </row>
    <row r="8" spans="1:19" ht="12.75">
      <c r="A8" s="13" t="s">
        <v>16</v>
      </c>
      <c r="B8" s="3" t="s">
        <v>22</v>
      </c>
      <c r="C8" s="4">
        <v>0.20854799999999998</v>
      </c>
      <c r="D8" s="4">
        <v>0.147871</v>
      </c>
      <c r="E8" s="4">
        <v>0.123471</v>
      </c>
      <c r="F8" s="4">
        <v>0.142947</v>
      </c>
      <c r="G8" s="4">
        <v>0.087212</v>
      </c>
      <c r="H8" s="4">
        <v>0.133852</v>
      </c>
      <c r="I8" s="4">
        <v>0.048817</v>
      </c>
      <c r="J8" s="4"/>
      <c r="K8" s="4"/>
      <c r="L8" s="4"/>
      <c r="M8" s="4"/>
      <c r="N8" s="4"/>
      <c r="O8" s="4"/>
      <c r="Q8" s="7" t="s">
        <v>22</v>
      </c>
      <c r="R8" s="7">
        <f t="shared" si="0"/>
        <v>0.3067815</v>
      </c>
      <c r="S8" s="7">
        <f t="shared" si="1"/>
        <v>0.23230546092781515</v>
      </c>
    </row>
    <row r="9" spans="1:19" ht="12.75">
      <c r="A9" s="14" t="s">
        <v>47</v>
      </c>
      <c r="B9" s="5" t="s">
        <v>15</v>
      </c>
      <c r="C9" s="6"/>
      <c r="D9" s="6">
        <v>-0.04274</v>
      </c>
      <c r="E9" s="6">
        <v>0.7472139999999999</v>
      </c>
      <c r="F9" s="6">
        <v>0.7071029999999999</v>
      </c>
      <c r="G9" s="6">
        <v>0.668068</v>
      </c>
      <c r="H9" s="6">
        <v>0.6301089999999999</v>
      </c>
      <c r="I9" s="6">
        <v>0.593224</v>
      </c>
      <c r="J9" s="6">
        <v>0.41012699999999996</v>
      </c>
      <c r="K9" s="6"/>
      <c r="L9" s="6"/>
      <c r="M9" s="6"/>
      <c r="N9" s="6"/>
      <c r="O9" s="6"/>
      <c r="Q9" s="7"/>
      <c r="R9" s="7"/>
      <c r="S9" s="7"/>
    </row>
    <row r="10" spans="1:19" ht="12.75">
      <c r="A10" s="14" t="s">
        <v>23</v>
      </c>
      <c r="B10" s="5" t="s">
        <v>17</v>
      </c>
      <c r="C10" s="6"/>
      <c r="D10" s="6">
        <v>0.788403</v>
      </c>
      <c r="E10" s="6">
        <v>0.49425199999999997</v>
      </c>
      <c r="F10" s="6">
        <v>0.248462</v>
      </c>
      <c r="G10" s="6">
        <v>0.167764</v>
      </c>
      <c r="H10" s="6">
        <v>0.14263</v>
      </c>
      <c r="I10" s="6">
        <v>0.153396</v>
      </c>
      <c r="J10" s="6">
        <v>0.140835</v>
      </c>
      <c r="K10" s="6"/>
      <c r="L10" s="6"/>
      <c r="M10" s="6"/>
      <c r="N10" s="6"/>
      <c r="O10" s="6"/>
      <c r="Q10" s="18" t="s">
        <v>61</v>
      </c>
      <c r="R10" s="19"/>
      <c r="S10" s="20"/>
    </row>
    <row r="11" spans="1:19" ht="12.75">
      <c r="A11" s="14" t="s">
        <v>23</v>
      </c>
      <c r="B11" s="5" t="s">
        <v>18</v>
      </c>
      <c r="C11" s="6"/>
      <c r="D11" s="6">
        <v>0.452018</v>
      </c>
      <c r="E11" s="6">
        <v>0.21992899999999999</v>
      </c>
      <c r="F11" s="6">
        <v>0.256158</v>
      </c>
      <c r="G11" s="6">
        <v>0.18281999999999998</v>
      </c>
      <c r="H11" s="6">
        <v>0.138853</v>
      </c>
      <c r="I11" s="6">
        <v>0.220349</v>
      </c>
      <c r="J11" s="6">
        <v>0.223523</v>
      </c>
      <c r="K11" s="6"/>
      <c r="L11" s="6"/>
      <c r="M11" s="6"/>
      <c r="N11" s="6"/>
      <c r="O11" s="6"/>
      <c r="Q11" s="7" t="s">
        <v>15</v>
      </c>
      <c r="R11" s="7">
        <f>AVERAGE(C2,E9,E16,F23,K30,K37,H44,D51,L58,D65,F72,D79,G86,F93)</f>
        <v>0.1592345</v>
      </c>
      <c r="S11" s="7">
        <f>STDEV(C2,E9,E16,F23,K30,K37,H44,D51,L58,D65,F72,D79,G86,F93)</f>
        <v>0.22875128043618095</v>
      </c>
    </row>
    <row r="12" spans="1:19" ht="12.75">
      <c r="A12" s="14" t="s">
        <v>23</v>
      </c>
      <c r="B12" s="5" t="s">
        <v>19</v>
      </c>
      <c r="C12" s="6"/>
      <c r="D12" s="6">
        <v>0.843564</v>
      </c>
      <c r="E12" s="6">
        <v>0.481321</v>
      </c>
      <c r="F12" s="6">
        <v>0.383693</v>
      </c>
      <c r="G12" s="6">
        <v>0.333462</v>
      </c>
      <c r="H12" s="6">
        <v>0.290572</v>
      </c>
      <c r="I12" s="6">
        <v>0.247662</v>
      </c>
      <c r="J12" s="6">
        <v>0.22459199999999999</v>
      </c>
      <c r="K12" s="6"/>
      <c r="L12" s="6"/>
      <c r="M12" s="6"/>
      <c r="N12" s="6"/>
      <c r="O12" s="6"/>
      <c r="Q12" s="7" t="s">
        <v>17</v>
      </c>
      <c r="R12" s="7">
        <f>AVERAGE(C3,E9,E16,F23,E31,H38,K45,D52,G59,D66,E73,E80,K87,I94)</f>
        <v>0.3398229285714285</v>
      </c>
      <c r="S12" s="7">
        <f>STDEV(C3,E9,E16,F23,E31,H38,K45,D52,G59,D66,E73,E80,K87,I94)</f>
        <v>0.21226330146794448</v>
      </c>
    </row>
    <row r="13" spans="1:19" ht="12.75">
      <c r="A13" s="14" t="s">
        <v>23</v>
      </c>
      <c r="B13" s="5" t="s">
        <v>20</v>
      </c>
      <c r="C13" s="6"/>
      <c r="D13" s="6">
        <v>1</v>
      </c>
      <c r="E13" s="6">
        <v>0.928103</v>
      </c>
      <c r="F13" s="6">
        <v>0.824612</v>
      </c>
      <c r="G13" s="6">
        <v>0.560142</v>
      </c>
      <c r="H13" s="6">
        <v>0.59808</v>
      </c>
      <c r="I13" s="6">
        <v>0.462563</v>
      </c>
      <c r="J13" s="6">
        <v>0.41417299999999996</v>
      </c>
      <c r="K13" s="6"/>
      <c r="L13" s="6"/>
      <c r="M13" s="6"/>
      <c r="N13" s="6"/>
      <c r="O13" s="6"/>
      <c r="Q13" s="7" t="s">
        <v>18</v>
      </c>
      <c r="R13" s="7">
        <f>AVERAGE(D4,D11,J18,I25,F32,I39,J46,E53,F60,D67,E74,D81,I88,J95)</f>
        <v>0.28902564285714283</v>
      </c>
      <c r="S13" s="7">
        <f>STDEV(D4,D11,J18,I25,F32,I39,J46,E53,F60,D67,E74,D81,I88,J95)</f>
        <v>0.12997545963557125</v>
      </c>
    </row>
    <row r="14" spans="1:19" ht="12.75">
      <c r="A14" s="14" t="s">
        <v>23</v>
      </c>
      <c r="B14" s="5" t="s">
        <v>21</v>
      </c>
      <c r="C14" s="6"/>
      <c r="D14" s="6">
        <v>0.947128</v>
      </c>
      <c r="E14" s="6">
        <v>0.847827</v>
      </c>
      <c r="F14" s="6">
        <v>0.8541569999999999</v>
      </c>
      <c r="G14" s="6">
        <v>0.936564</v>
      </c>
      <c r="H14" s="6">
        <v>0.9513619999999999</v>
      </c>
      <c r="I14" s="6">
        <v>0.807735</v>
      </c>
      <c r="J14" s="6">
        <v>0.924943</v>
      </c>
      <c r="K14" s="6"/>
      <c r="L14" s="6"/>
      <c r="M14" s="6"/>
      <c r="N14" s="6"/>
      <c r="O14" s="6"/>
      <c r="Q14" s="7" t="s">
        <v>19</v>
      </c>
      <c r="R14" s="7">
        <f>AVERAGE(C5,D12,G19,D26,E33,E40,G47,D54,E61,D68,D75,C82,G89,G96)</f>
        <v>0.49146671428571426</v>
      </c>
      <c r="S14" s="7">
        <f>STDEV(C5,D12,G19,D26,E33,E40,G47,D54,E61,D68,D75,C82,G89,G96)</f>
        <v>0.24478335224357964</v>
      </c>
    </row>
    <row r="15" spans="1:19" ht="12.75">
      <c r="A15" s="14" t="s">
        <v>23</v>
      </c>
      <c r="B15" s="5" t="s">
        <v>22</v>
      </c>
      <c r="C15" s="6"/>
      <c r="D15" s="6">
        <v>1</v>
      </c>
      <c r="E15" s="6">
        <v>0.592572</v>
      </c>
      <c r="F15" s="6">
        <v>0.729345</v>
      </c>
      <c r="G15" s="6">
        <v>0.6075999999999999</v>
      </c>
      <c r="H15" s="6">
        <v>0.44290799999999997</v>
      </c>
      <c r="I15" s="6">
        <v>0.340798</v>
      </c>
      <c r="J15" s="6">
        <v>0.110051</v>
      </c>
      <c r="K15" s="6"/>
      <c r="L15" s="6"/>
      <c r="M15" s="6"/>
      <c r="N15" s="6"/>
      <c r="O15" s="6"/>
      <c r="Q15" s="7" t="s">
        <v>20</v>
      </c>
      <c r="R15" s="7">
        <f>AVERAGE(D6,D13,E20,C27,I34,E41,E48,E55,F62,D69,D76,C83,I90,E97)</f>
        <v>0.5157442857142857</v>
      </c>
      <c r="S15" s="7">
        <f>STDEV(D6,D13,E20,C27,I34,E41,E48,E55,F62,D69,D76,C83,I90,E97)</f>
        <v>0.22722389223218353</v>
      </c>
    </row>
    <row r="16" spans="1:19" ht="12.75">
      <c r="A16" s="13" t="s">
        <v>48</v>
      </c>
      <c r="B16" s="3" t="s">
        <v>15</v>
      </c>
      <c r="C16" s="4"/>
      <c r="D16" s="4"/>
      <c r="E16" s="4">
        <v>0.41140899999999997</v>
      </c>
      <c r="F16" s="4">
        <v>0.40251299999999995</v>
      </c>
      <c r="G16" s="4">
        <v>0.394677</v>
      </c>
      <c r="H16" s="4">
        <v>0.381283</v>
      </c>
      <c r="I16" s="4">
        <v>0.373392</v>
      </c>
      <c r="J16" s="4">
        <v>0.310838</v>
      </c>
      <c r="K16" s="4">
        <v>0.310108</v>
      </c>
      <c r="L16" s="4"/>
      <c r="M16" s="4"/>
      <c r="N16" s="4"/>
      <c r="O16" s="4"/>
      <c r="Q16" s="7" t="s">
        <v>21</v>
      </c>
      <c r="R16" s="7">
        <f>AVERAGE(F7,D14,E21,E28,F35,E42,I49,J56,G63,H70,E84,G91,K98)</f>
        <v>0.40496115384615383</v>
      </c>
      <c r="S16" s="7">
        <f>STDEV(F7,D14,E21,E28,F35,E42,I49,J56,G63,H70,E84,G91,K98)</f>
        <v>0.26807818475519607</v>
      </c>
    </row>
    <row r="17" spans="1:19" ht="12.75">
      <c r="A17" s="13" t="s">
        <v>24</v>
      </c>
      <c r="B17" s="3" t="s">
        <v>17</v>
      </c>
      <c r="C17" s="4"/>
      <c r="D17" s="4"/>
      <c r="E17" s="4">
        <v>0.429415</v>
      </c>
      <c r="F17" s="4">
        <v>0.441251</v>
      </c>
      <c r="G17" s="4">
        <v>0.34227399999999997</v>
      </c>
      <c r="H17" s="4">
        <v>0.314116</v>
      </c>
      <c r="I17" s="4">
        <v>0.311148</v>
      </c>
      <c r="J17" s="4">
        <v>0.299347</v>
      </c>
      <c r="K17" s="4">
        <v>0.31804899999999997</v>
      </c>
      <c r="L17" s="4"/>
      <c r="M17" s="4"/>
      <c r="N17" s="4"/>
      <c r="O17" s="4"/>
      <c r="Q17" s="7" t="s">
        <v>22</v>
      </c>
      <c r="R17" s="7">
        <f>AVERAGE(C8,D15,G22,I29,H36,F43,E50,D57,F64,D71,F78,D85,J92,E99)</f>
        <v>0.37051849999999986</v>
      </c>
      <c r="S17" s="7">
        <f>STDEV(C8,D15,G22,I29,H36,F43,E50,D57,F64,D71,F78,D85,J92,E99)</f>
        <v>0.23927788817566858</v>
      </c>
    </row>
    <row r="18" spans="1:15" ht="12.75">
      <c r="A18" s="13" t="s">
        <v>24</v>
      </c>
      <c r="B18" s="3" t="s">
        <v>18</v>
      </c>
      <c r="C18" s="4"/>
      <c r="D18" s="4"/>
      <c r="E18" s="4">
        <v>0.303157</v>
      </c>
      <c r="F18" s="4">
        <v>0.32156599999999996</v>
      </c>
      <c r="G18" s="4">
        <v>0.300962</v>
      </c>
      <c r="H18" s="4">
        <v>0.252633</v>
      </c>
      <c r="I18" s="4">
        <v>0.33466999999999997</v>
      </c>
      <c r="J18" s="4">
        <v>0.33805799999999997</v>
      </c>
      <c r="K18" s="4">
        <v>0.29947</v>
      </c>
      <c r="L18" s="4"/>
      <c r="M18" s="4"/>
      <c r="N18" s="4"/>
      <c r="O18" s="4"/>
    </row>
    <row r="19" spans="1:15" ht="12.75">
      <c r="A19" s="13" t="s">
        <v>24</v>
      </c>
      <c r="B19" s="3" t="s">
        <v>19</v>
      </c>
      <c r="C19" s="4"/>
      <c r="D19" s="4"/>
      <c r="E19" s="4">
        <v>0.514456</v>
      </c>
      <c r="F19" s="4">
        <v>0.573341</v>
      </c>
      <c r="G19" s="4">
        <v>0.5985659999999999</v>
      </c>
      <c r="H19" s="4">
        <v>0.507859</v>
      </c>
      <c r="I19" s="4">
        <v>0.46235299999999996</v>
      </c>
      <c r="J19" s="4">
        <v>0.416443</v>
      </c>
      <c r="K19" s="4">
        <v>0.40305599999999997</v>
      </c>
      <c r="L19" s="4"/>
      <c r="M19" s="4"/>
      <c r="N19" s="4"/>
      <c r="O19" s="4"/>
    </row>
    <row r="20" spans="1:15" ht="12.75">
      <c r="A20" s="13" t="s">
        <v>24</v>
      </c>
      <c r="B20" s="3" t="s">
        <v>20</v>
      </c>
      <c r="C20" s="4"/>
      <c r="D20" s="4"/>
      <c r="E20" s="4">
        <v>0.568688</v>
      </c>
      <c r="F20" s="4">
        <v>0.540087</v>
      </c>
      <c r="G20" s="4">
        <v>0.562688</v>
      </c>
      <c r="H20" s="4">
        <v>0.46148999999999996</v>
      </c>
      <c r="I20" s="4">
        <v>0.556634</v>
      </c>
      <c r="J20" s="4">
        <v>0.532617</v>
      </c>
      <c r="K20" s="4">
        <v>0.481659</v>
      </c>
      <c r="L20" s="4"/>
      <c r="M20" s="4"/>
      <c r="N20" s="4"/>
      <c r="O20" s="4"/>
    </row>
    <row r="21" spans="1:15" ht="12.75">
      <c r="A21" s="13" t="s">
        <v>24</v>
      </c>
      <c r="B21" s="3" t="s">
        <v>21</v>
      </c>
      <c r="C21" s="4"/>
      <c r="D21" s="4"/>
      <c r="E21" s="4">
        <v>0.478946</v>
      </c>
      <c r="F21" s="4">
        <v>0.445942</v>
      </c>
      <c r="G21" s="4">
        <v>0.38874899999999996</v>
      </c>
      <c r="H21" s="4">
        <v>0.46948199999999995</v>
      </c>
      <c r="I21" s="4">
        <v>0.502289</v>
      </c>
      <c r="J21" s="4">
        <v>0.46204799999999996</v>
      </c>
      <c r="K21" s="4">
        <v>0.427629</v>
      </c>
      <c r="L21" s="4"/>
      <c r="M21" s="4"/>
      <c r="N21" s="4"/>
      <c r="O21" s="4"/>
    </row>
    <row r="22" spans="1:15" ht="12.75">
      <c r="A22" s="13" t="s">
        <v>24</v>
      </c>
      <c r="B22" s="3" t="s">
        <v>22</v>
      </c>
      <c r="C22" s="4"/>
      <c r="D22" s="4"/>
      <c r="E22" s="4">
        <v>0.382623</v>
      </c>
      <c r="F22" s="4">
        <v>0.42614399999999997</v>
      </c>
      <c r="G22" s="4">
        <v>0.435396</v>
      </c>
      <c r="H22" s="4">
        <v>0.31035399999999996</v>
      </c>
      <c r="I22" s="4">
        <v>0.288906</v>
      </c>
      <c r="J22" s="4">
        <v>0.058353999999999996</v>
      </c>
      <c r="K22" s="4">
        <v>0.285319</v>
      </c>
      <c r="L22" s="4"/>
      <c r="M22" s="4"/>
      <c r="N22" s="4"/>
      <c r="O22" s="4"/>
    </row>
    <row r="23" spans="1:15" ht="12.75">
      <c r="A23" s="14" t="s">
        <v>49</v>
      </c>
      <c r="B23" s="5" t="s">
        <v>15</v>
      </c>
      <c r="C23" s="6">
        <v>0</v>
      </c>
      <c r="D23" s="6">
        <v>0.023658</v>
      </c>
      <c r="E23" s="6">
        <v>0.015016999999999999</v>
      </c>
      <c r="F23" s="6">
        <v>0.059107</v>
      </c>
      <c r="G23" s="6">
        <v>0.053311</v>
      </c>
      <c r="H23" s="6">
        <v>0.037048</v>
      </c>
      <c r="I23" s="6">
        <v>0.034142</v>
      </c>
      <c r="J23" s="6"/>
      <c r="K23" s="6"/>
      <c r="L23" s="6"/>
      <c r="M23" s="6"/>
      <c r="N23" s="6"/>
      <c r="O23" s="6"/>
    </row>
    <row r="24" spans="1:15" ht="12.75">
      <c r="A24" s="14" t="s">
        <v>25</v>
      </c>
      <c r="B24" s="5" t="s">
        <v>17</v>
      </c>
      <c r="C24" s="6">
        <v>-0.019908</v>
      </c>
      <c r="D24" s="6">
        <v>-0.028575999999999997</v>
      </c>
      <c r="E24" s="6">
        <v>-0.023784</v>
      </c>
      <c r="F24" s="6">
        <v>0.074351</v>
      </c>
      <c r="G24" s="6">
        <v>0.095729</v>
      </c>
      <c r="H24" s="6">
        <v>0.06018</v>
      </c>
      <c r="I24" s="6">
        <v>0.058119</v>
      </c>
      <c r="J24" s="6"/>
      <c r="K24" s="6"/>
      <c r="L24" s="6"/>
      <c r="M24" s="6"/>
      <c r="N24" s="6"/>
      <c r="O24" s="6"/>
    </row>
    <row r="25" spans="1:15" ht="12.75">
      <c r="A25" s="14" t="s">
        <v>25</v>
      </c>
      <c r="B25" s="5" t="s">
        <v>18</v>
      </c>
      <c r="C25" s="6">
        <v>0.017849999999999998</v>
      </c>
      <c r="D25" s="6">
        <v>0.0017059999999999998</v>
      </c>
      <c r="E25" s="6">
        <v>-0.012948</v>
      </c>
      <c r="F25" s="6">
        <v>-0.003753</v>
      </c>
      <c r="G25" s="6">
        <v>-0.015959</v>
      </c>
      <c r="H25" s="6">
        <v>0.017237</v>
      </c>
      <c r="I25" s="6">
        <v>0.026698</v>
      </c>
      <c r="J25" s="6"/>
      <c r="K25" s="6"/>
      <c r="L25" s="6"/>
      <c r="M25" s="6"/>
      <c r="N25" s="6"/>
      <c r="O25" s="6"/>
    </row>
    <row r="26" spans="1:15" ht="12.75">
      <c r="A26" s="14" t="s">
        <v>25</v>
      </c>
      <c r="B26" s="5" t="s">
        <v>19</v>
      </c>
      <c r="C26" s="6">
        <v>-0.001846</v>
      </c>
      <c r="D26" s="6">
        <v>0.224379</v>
      </c>
      <c r="E26" s="6">
        <v>0.20637999999999998</v>
      </c>
      <c r="F26" s="6">
        <v>0.195401</v>
      </c>
      <c r="G26" s="6">
        <v>0.168507</v>
      </c>
      <c r="H26" s="6">
        <v>0.146288</v>
      </c>
      <c r="I26" s="6">
        <v>0.10776799999999999</v>
      </c>
      <c r="J26" s="6"/>
      <c r="K26" s="6"/>
      <c r="L26" s="6"/>
      <c r="M26" s="6"/>
      <c r="N26" s="6"/>
      <c r="O26" s="6"/>
    </row>
    <row r="27" spans="1:15" ht="12.75">
      <c r="A27" s="14" t="s">
        <v>25</v>
      </c>
      <c r="B27" s="5" t="s">
        <v>20</v>
      </c>
      <c r="C27" s="6">
        <v>0.3186</v>
      </c>
      <c r="D27" s="6">
        <v>0.14474099999999998</v>
      </c>
      <c r="E27" s="6">
        <v>0.213133</v>
      </c>
      <c r="F27" s="6">
        <v>0.20060799999999998</v>
      </c>
      <c r="G27" s="6">
        <v>0.286248</v>
      </c>
      <c r="H27" s="6">
        <v>0.275412</v>
      </c>
      <c r="I27" s="6">
        <v>0.262879</v>
      </c>
      <c r="J27" s="6"/>
      <c r="K27" s="6"/>
      <c r="L27" s="6"/>
      <c r="M27" s="6"/>
      <c r="N27" s="6"/>
      <c r="O27" s="6"/>
    </row>
    <row r="28" spans="1:15" ht="12.75">
      <c r="A28" s="14" t="s">
        <v>25</v>
      </c>
      <c r="B28" s="5" t="s">
        <v>21</v>
      </c>
      <c r="C28" s="6">
        <v>0.08659299999999999</v>
      </c>
      <c r="D28" s="6">
        <v>0.145933</v>
      </c>
      <c r="E28" s="6">
        <v>0.197341</v>
      </c>
      <c r="F28" s="6">
        <v>0.14531</v>
      </c>
      <c r="G28" s="6">
        <v>0.14895899999999998</v>
      </c>
      <c r="H28" s="6">
        <v>0.11808099999999999</v>
      </c>
      <c r="I28" s="6">
        <v>0.116695</v>
      </c>
      <c r="J28" s="6"/>
      <c r="K28" s="6"/>
      <c r="L28" s="6"/>
      <c r="M28" s="6"/>
      <c r="N28" s="6"/>
      <c r="O28" s="6"/>
    </row>
    <row r="29" spans="1:15" ht="12.75">
      <c r="A29" s="14" t="s">
        <v>25</v>
      </c>
      <c r="B29" s="5" t="s">
        <v>22</v>
      </c>
      <c r="C29" s="6">
        <v>0.023858999999999998</v>
      </c>
      <c r="D29" s="6">
        <v>0.135434</v>
      </c>
      <c r="E29" s="6">
        <v>0.051577</v>
      </c>
      <c r="F29" s="6">
        <v>0.009080999999999999</v>
      </c>
      <c r="G29" s="6">
        <v>0.160801</v>
      </c>
      <c r="H29" s="6">
        <v>0.134147</v>
      </c>
      <c r="I29" s="6">
        <v>0.16977899999999999</v>
      </c>
      <c r="J29" s="6"/>
      <c r="K29" s="6"/>
      <c r="L29" s="6"/>
      <c r="M29" s="6"/>
      <c r="N29" s="6"/>
      <c r="O29" s="6"/>
    </row>
    <row r="30" spans="1:15" ht="12.75">
      <c r="A30" s="13" t="s">
        <v>50</v>
      </c>
      <c r="B30" s="3" t="s">
        <v>15</v>
      </c>
      <c r="C30" s="4"/>
      <c r="D30" s="4"/>
      <c r="E30" s="4">
        <v>-0.014395</v>
      </c>
      <c r="F30" s="4">
        <v>-0.029293</v>
      </c>
      <c r="G30" s="4">
        <v>-0.008875</v>
      </c>
      <c r="H30" s="4">
        <v>-0.025976</v>
      </c>
      <c r="I30" s="4">
        <v>0.031157999999999998</v>
      </c>
      <c r="J30" s="4">
        <v>0.23288099999999998</v>
      </c>
      <c r="K30" s="4">
        <v>0.250349</v>
      </c>
      <c r="L30" s="4"/>
      <c r="M30" s="4"/>
      <c r="N30" s="4"/>
      <c r="O30" s="4"/>
    </row>
    <row r="31" spans="1:15" ht="12.75">
      <c r="A31" s="13" t="s">
        <v>26</v>
      </c>
      <c r="B31" s="3" t="s">
        <v>17</v>
      </c>
      <c r="C31" s="4"/>
      <c r="D31" s="4"/>
      <c r="E31" s="4">
        <v>0.27813099999999996</v>
      </c>
      <c r="F31" s="4">
        <v>0.282128</v>
      </c>
      <c r="G31" s="4">
        <v>0.21145899999999998</v>
      </c>
      <c r="H31" s="4">
        <v>0.254871</v>
      </c>
      <c r="I31" s="4">
        <v>0.26208899999999996</v>
      </c>
      <c r="J31" s="4">
        <v>0.20057699999999998</v>
      </c>
      <c r="K31" s="4">
        <v>0.198122</v>
      </c>
      <c r="L31" s="4"/>
      <c r="M31" s="4"/>
      <c r="N31" s="4"/>
      <c r="O31" s="4"/>
    </row>
    <row r="32" spans="1:15" ht="12.75">
      <c r="A32" s="13" t="s">
        <v>26</v>
      </c>
      <c r="B32" s="3" t="s">
        <v>18</v>
      </c>
      <c r="C32" s="4"/>
      <c r="D32" s="4"/>
      <c r="E32" s="4">
        <v>0.31326</v>
      </c>
      <c r="F32" s="4">
        <v>0.361583</v>
      </c>
      <c r="G32" s="4">
        <v>0.350419</v>
      </c>
      <c r="H32" s="4">
        <v>0.238526</v>
      </c>
      <c r="I32" s="4">
        <v>0.181914</v>
      </c>
      <c r="J32" s="4">
        <v>0.174609</v>
      </c>
      <c r="K32" s="4">
        <v>0.12857</v>
      </c>
      <c r="L32" s="4"/>
      <c r="M32" s="4"/>
      <c r="N32" s="4"/>
      <c r="O32" s="4"/>
    </row>
    <row r="33" spans="1:15" ht="12.75">
      <c r="A33" s="13" t="s">
        <v>26</v>
      </c>
      <c r="B33" s="3" t="s">
        <v>19</v>
      </c>
      <c r="C33" s="4"/>
      <c r="D33" s="4"/>
      <c r="E33" s="4">
        <v>0.27741299999999997</v>
      </c>
      <c r="F33" s="4">
        <v>0.274676</v>
      </c>
      <c r="G33" s="4">
        <v>0.216965</v>
      </c>
      <c r="H33" s="4">
        <v>0.205125</v>
      </c>
      <c r="I33" s="4">
        <v>0.21714799999999998</v>
      </c>
      <c r="J33" s="4">
        <v>0.174609</v>
      </c>
      <c r="K33" s="4">
        <v>0.172269</v>
      </c>
      <c r="L33" s="4"/>
      <c r="M33" s="4"/>
      <c r="N33" s="4"/>
      <c r="O33" s="4"/>
    </row>
    <row r="34" spans="1:15" ht="12.75">
      <c r="A34" s="13" t="s">
        <v>26</v>
      </c>
      <c r="B34" s="3" t="s">
        <v>20</v>
      </c>
      <c r="C34" s="4"/>
      <c r="D34" s="4"/>
      <c r="E34" s="4">
        <v>0.277279</v>
      </c>
      <c r="F34" s="4">
        <v>0.35217299999999996</v>
      </c>
      <c r="G34" s="4">
        <v>0.343118</v>
      </c>
      <c r="H34" s="4">
        <v>0.354977</v>
      </c>
      <c r="I34" s="4">
        <v>0.386507</v>
      </c>
      <c r="J34" s="4">
        <v>0.33671599999999996</v>
      </c>
      <c r="K34" s="4">
        <v>0.292996</v>
      </c>
      <c r="L34" s="4"/>
      <c r="M34" s="4"/>
      <c r="N34" s="4"/>
      <c r="O34" s="4"/>
    </row>
    <row r="35" spans="1:15" ht="12.75">
      <c r="A35" s="13" t="s">
        <v>26</v>
      </c>
      <c r="B35" s="3" t="s">
        <v>21</v>
      </c>
      <c r="C35" s="4"/>
      <c r="D35" s="4"/>
      <c r="E35" s="4">
        <v>0.221277</v>
      </c>
      <c r="F35" s="4">
        <v>0.245633</v>
      </c>
      <c r="G35" s="4">
        <v>0.215273</v>
      </c>
      <c r="H35" s="4">
        <v>0.184367</v>
      </c>
      <c r="I35" s="4">
        <v>0.139035</v>
      </c>
      <c r="J35" s="4">
        <v>0.138004</v>
      </c>
      <c r="K35" s="4">
        <v>0.13272499999999998</v>
      </c>
      <c r="L35" s="4"/>
      <c r="M35" s="4"/>
      <c r="N35" s="4"/>
      <c r="O35" s="4"/>
    </row>
    <row r="36" spans="1:15" ht="12.75">
      <c r="A36" s="13" t="s">
        <v>26</v>
      </c>
      <c r="B36" s="3" t="s">
        <v>22</v>
      </c>
      <c r="C36" s="4"/>
      <c r="D36" s="4"/>
      <c r="E36" s="4">
        <v>0.21528999999999998</v>
      </c>
      <c r="F36" s="4">
        <v>0.113438</v>
      </c>
      <c r="G36" s="4">
        <v>0.20019399999999998</v>
      </c>
      <c r="H36" s="4">
        <v>0.22875399999999999</v>
      </c>
      <c r="I36" s="4">
        <v>0.075246</v>
      </c>
      <c r="J36" s="4">
        <v>0.22891199999999998</v>
      </c>
      <c r="K36" s="4">
        <v>0.235705</v>
      </c>
      <c r="L36" s="4"/>
      <c r="M36" s="4"/>
      <c r="N36" s="4"/>
      <c r="O36" s="4"/>
    </row>
    <row r="37" spans="1:15" ht="12.75">
      <c r="A37" s="14" t="s">
        <v>51</v>
      </c>
      <c r="B37" s="5" t="s">
        <v>15</v>
      </c>
      <c r="C37" s="6"/>
      <c r="D37" s="6"/>
      <c r="E37" s="6">
        <v>0.190154</v>
      </c>
      <c r="F37" s="6">
        <v>0.19466599999999998</v>
      </c>
      <c r="G37" s="6">
        <v>0.191985</v>
      </c>
      <c r="H37" s="6">
        <v>0.180467</v>
      </c>
      <c r="I37" s="6">
        <v>0.177119</v>
      </c>
      <c r="J37" s="6">
        <v>0.17002299999999998</v>
      </c>
      <c r="K37" s="6">
        <v>0.42229</v>
      </c>
      <c r="L37" s="6"/>
      <c r="M37" s="6"/>
      <c r="N37" s="6"/>
      <c r="O37" s="6"/>
    </row>
    <row r="38" spans="1:15" ht="12.75">
      <c r="A38" s="14" t="s">
        <v>27</v>
      </c>
      <c r="B38" s="5" t="s">
        <v>17</v>
      </c>
      <c r="C38" s="6"/>
      <c r="D38" s="6"/>
      <c r="E38" s="6">
        <v>0.464064</v>
      </c>
      <c r="F38" s="6">
        <v>0.447332</v>
      </c>
      <c r="G38" s="6">
        <v>0.6123569999999999</v>
      </c>
      <c r="H38" s="6">
        <v>0.647407</v>
      </c>
      <c r="I38" s="6">
        <v>0.591642</v>
      </c>
      <c r="J38" s="6">
        <v>0.545005</v>
      </c>
      <c r="K38" s="6">
        <v>0.540777</v>
      </c>
      <c r="L38" s="6"/>
      <c r="M38" s="6"/>
      <c r="N38" s="6"/>
      <c r="O38" s="6"/>
    </row>
    <row r="39" spans="1:15" ht="12.75">
      <c r="A39" s="14" t="s">
        <v>27</v>
      </c>
      <c r="B39" s="5" t="s">
        <v>18</v>
      </c>
      <c r="C39" s="6"/>
      <c r="D39" s="6"/>
      <c r="E39" s="6">
        <v>0.34069699999999997</v>
      </c>
      <c r="F39" s="6">
        <v>0.342474</v>
      </c>
      <c r="G39" s="6">
        <v>0.40296299999999996</v>
      </c>
      <c r="H39" s="6">
        <v>0.420214</v>
      </c>
      <c r="I39" s="6">
        <v>0.493202</v>
      </c>
      <c r="J39" s="6">
        <v>0.47883</v>
      </c>
      <c r="K39" s="6">
        <v>0.442785</v>
      </c>
      <c r="L39" s="6"/>
      <c r="M39" s="6"/>
      <c r="N39" s="6"/>
      <c r="O39" s="6"/>
    </row>
    <row r="40" spans="1:15" ht="12.75">
      <c r="A40" s="14" t="s">
        <v>27</v>
      </c>
      <c r="B40" s="5" t="s">
        <v>19</v>
      </c>
      <c r="C40" s="6"/>
      <c r="D40" s="6"/>
      <c r="E40" s="6">
        <v>1</v>
      </c>
      <c r="F40" s="6">
        <v>0.879041</v>
      </c>
      <c r="G40" s="6">
        <v>0.704253</v>
      </c>
      <c r="H40" s="6">
        <v>0.691916</v>
      </c>
      <c r="I40" s="6">
        <v>0.6283259999999999</v>
      </c>
      <c r="J40" s="6">
        <v>0.59937</v>
      </c>
      <c r="K40" s="6">
        <v>0.577141</v>
      </c>
      <c r="L40" s="6"/>
      <c r="M40" s="6"/>
      <c r="N40" s="6"/>
      <c r="O40" s="6"/>
    </row>
    <row r="41" spans="1:15" ht="12.75">
      <c r="A41" s="14" t="s">
        <v>27</v>
      </c>
      <c r="B41" s="5" t="s">
        <v>20</v>
      </c>
      <c r="C41" s="6"/>
      <c r="D41" s="6"/>
      <c r="E41" s="6">
        <v>0.871257</v>
      </c>
      <c r="F41" s="6">
        <v>0.689276</v>
      </c>
      <c r="G41" s="6">
        <v>0.863212</v>
      </c>
      <c r="H41" s="6">
        <v>0.743759</v>
      </c>
      <c r="I41" s="6">
        <v>0.546295</v>
      </c>
      <c r="J41" s="6">
        <v>0.710557</v>
      </c>
      <c r="K41" s="6">
        <v>0.74027</v>
      </c>
      <c r="L41" s="6"/>
      <c r="M41" s="6"/>
      <c r="N41" s="6"/>
      <c r="O41" s="6"/>
    </row>
    <row r="42" spans="1:15" ht="12.75">
      <c r="A42" s="14" t="s">
        <v>27</v>
      </c>
      <c r="B42" s="5" t="s">
        <v>21</v>
      </c>
      <c r="C42" s="6"/>
      <c r="D42" s="6"/>
      <c r="E42" s="6">
        <v>0.9603189999999999</v>
      </c>
      <c r="F42" s="6">
        <v>0.775524</v>
      </c>
      <c r="G42" s="6">
        <v>0.577768</v>
      </c>
      <c r="H42" s="6">
        <v>0.764038</v>
      </c>
      <c r="I42" s="6">
        <v>0.6709809999999999</v>
      </c>
      <c r="J42" s="6">
        <v>0.643037</v>
      </c>
      <c r="K42" s="6">
        <v>0.599229</v>
      </c>
      <c r="L42" s="6"/>
      <c r="M42" s="6"/>
      <c r="N42" s="6"/>
      <c r="O42" s="6"/>
    </row>
    <row r="43" spans="1:15" ht="12.75">
      <c r="A43" s="14" t="s">
        <v>27</v>
      </c>
      <c r="B43" s="5" t="s">
        <v>22</v>
      </c>
      <c r="C43" s="6"/>
      <c r="D43" s="6"/>
      <c r="E43" s="6">
        <v>0.464338</v>
      </c>
      <c r="F43" s="6">
        <v>0.657428</v>
      </c>
      <c r="G43" s="6">
        <v>0.613007</v>
      </c>
      <c r="H43" s="6">
        <v>0.584301</v>
      </c>
      <c r="I43" s="6">
        <v>0.59021</v>
      </c>
      <c r="J43" s="6">
        <v>0.183923</v>
      </c>
      <c r="K43" s="6">
        <v>0.44980699999999996</v>
      </c>
      <c r="L43" s="6"/>
      <c r="M43" s="6"/>
      <c r="N43" s="6"/>
      <c r="O43" s="6"/>
    </row>
    <row r="44" spans="1:15" ht="12.75">
      <c r="A44" s="13" t="s">
        <v>52</v>
      </c>
      <c r="B44" s="3" t="s">
        <v>15</v>
      </c>
      <c r="C44" s="4"/>
      <c r="D44" s="4"/>
      <c r="E44" s="4">
        <v>-0.010848</v>
      </c>
      <c r="F44" s="4">
        <v>0.026772999999999998</v>
      </c>
      <c r="G44" s="4">
        <v>0.034178</v>
      </c>
      <c r="H44" s="4">
        <v>0.076442</v>
      </c>
      <c r="I44" s="4">
        <v>0.030799</v>
      </c>
      <c r="J44" s="4">
        <v>0.026196</v>
      </c>
      <c r="K44" s="4">
        <v>0.024683</v>
      </c>
      <c r="L44" s="4"/>
      <c r="M44" s="4"/>
      <c r="N44" s="4"/>
      <c r="O44" s="4"/>
    </row>
    <row r="45" spans="1:15" ht="12.75">
      <c r="A45" s="13" t="s">
        <v>28</v>
      </c>
      <c r="B45" s="3" t="s">
        <v>17</v>
      </c>
      <c r="C45" s="4"/>
      <c r="D45" s="4"/>
      <c r="E45" s="4">
        <v>-0.007202999999999999</v>
      </c>
      <c r="F45" s="4">
        <v>-0.014102</v>
      </c>
      <c r="G45" s="4">
        <v>-0.038264</v>
      </c>
      <c r="H45" s="4">
        <v>-0.0007999999999999999</v>
      </c>
      <c r="I45" s="4">
        <v>0.002176</v>
      </c>
      <c r="J45" s="4">
        <v>-0.001032</v>
      </c>
      <c r="K45" s="4">
        <v>0.017932999999999998</v>
      </c>
      <c r="L45" s="4"/>
      <c r="M45" s="4"/>
      <c r="N45" s="4"/>
      <c r="O45" s="4"/>
    </row>
    <row r="46" spans="1:15" ht="12.75">
      <c r="A46" s="13" t="s">
        <v>28</v>
      </c>
      <c r="B46" s="3" t="s">
        <v>18</v>
      </c>
      <c r="C46" s="4"/>
      <c r="D46" s="4"/>
      <c r="E46" s="4">
        <v>0.041165</v>
      </c>
      <c r="F46" s="4">
        <v>0.070475</v>
      </c>
      <c r="G46" s="4">
        <v>0.077379</v>
      </c>
      <c r="H46" s="4">
        <v>0.09004799999999999</v>
      </c>
      <c r="I46" s="4">
        <v>0.176781</v>
      </c>
      <c r="J46" s="4">
        <v>0.19941599999999998</v>
      </c>
      <c r="K46" s="4">
        <v>0.158189</v>
      </c>
      <c r="L46" s="4"/>
      <c r="M46" s="4"/>
      <c r="N46" s="4"/>
      <c r="O46" s="4"/>
    </row>
    <row r="47" spans="1:15" ht="12.75">
      <c r="A47" s="13" t="s">
        <v>28</v>
      </c>
      <c r="B47" s="3" t="s">
        <v>19</v>
      </c>
      <c r="C47" s="4"/>
      <c r="D47" s="4"/>
      <c r="E47" s="4">
        <v>0.206897</v>
      </c>
      <c r="F47" s="4">
        <v>0.24156</v>
      </c>
      <c r="G47" s="4">
        <v>0.29478099999999996</v>
      </c>
      <c r="H47" s="4">
        <v>0.27838999999999997</v>
      </c>
      <c r="I47" s="4">
        <v>0.242862</v>
      </c>
      <c r="J47" s="4">
        <v>0.275981</v>
      </c>
      <c r="K47" s="4">
        <v>0.23523</v>
      </c>
      <c r="L47" s="4"/>
      <c r="M47" s="4"/>
      <c r="N47" s="4"/>
      <c r="O47" s="4"/>
    </row>
    <row r="48" spans="1:15" ht="12.75">
      <c r="A48" s="13" t="s">
        <v>28</v>
      </c>
      <c r="B48" s="3" t="s">
        <v>20</v>
      </c>
      <c r="C48" s="4"/>
      <c r="D48" s="4"/>
      <c r="E48" s="4">
        <v>0.311401</v>
      </c>
      <c r="F48" s="4">
        <v>0.239979</v>
      </c>
      <c r="G48" s="4">
        <v>0.211971</v>
      </c>
      <c r="H48" s="4">
        <v>0.266746</v>
      </c>
      <c r="I48" s="4">
        <v>0.212353</v>
      </c>
      <c r="J48" s="4">
        <v>0.19133999999999998</v>
      </c>
      <c r="K48" s="4">
        <v>0.238371</v>
      </c>
      <c r="L48" s="4"/>
      <c r="M48" s="4"/>
      <c r="N48" s="4"/>
      <c r="O48" s="4"/>
    </row>
    <row r="49" spans="1:15" ht="12.75">
      <c r="A49" s="13" t="s">
        <v>28</v>
      </c>
      <c r="B49" s="3" t="s">
        <v>21</v>
      </c>
      <c r="C49" s="4"/>
      <c r="D49" s="4"/>
      <c r="E49" s="4">
        <v>0.20246799999999998</v>
      </c>
      <c r="F49" s="4">
        <v>0.239063</v>
      </c>
      <c r="G49" s="4">
        <v>0.22277799999999998</v>
      </c>
      <c r="H49" s="4">
        <v>0.23044499999999998</v>
      </c>
      <c r="I49" s="4">
        <v>0.279008</v>
      </c>
      <c r="J49" s="4">
        <v>0.22530499999999998</v>
      </c>
      <c r="K49" s="4">
        <v>0.24728599999999998</v>
      </c>
      <c r="L49" s="4"/>
      <c r="M49" s="4"/>
      <c r="N49" s="4"/>
      <c r="O49" s="4"/>
    </row>
    <row r="50" spans="1:15" ht="12.75">
      <c r="A50" s="13" t="s">
        <v>28</v>
      </c>
      <c r="B50" s="3" t="s">
        <v>22</v>
      </c>
      <c r="C50" s="4"/>
      <c r="D50" s="4"/>
      <c r="E50" s="4">
        <v>0.249084</v>
      </c>
      <c r="F50" s="4">
        <v>0.166131</v>
      </c>
      <c r="G50" s="4">
        <v>0.164496</v>
      </c>
      <c r="H50" s="4">
        <v>0.191679</v>
      </c>
      <c r="I50" s="4">
        <v>0.30135</v>
      </c>
      <c r="J50" s="4">
        <v>0.191973</v>
      </c>
      <c r="K50" s="4">
        <v>0.186993</v>
      </c>
      <c r="L50" s="4"/>
      <c r="M50" s="4"/>
      <c r="N50" s="4"/>
      <c r="O50" s="4"/>
    </row>
    <row r="51" spans="1:15" ht="12.75">
      <c r="A51" s="14" t="s">
        <v>53</v>
      </c>
      <c r="B51" s="5" t="s">
        <v>15</v>
      </c>
      <c r="C51" s="6"/>
      <c r="D51" s="6">
        <v>0.040168999999999996</v>
      </c>
      <c r="E51" s="6">
        <v>0.044745</v>
      </c>
      <c r="F51" s="6">
        <v>0.029564999999999998</v>
      </c>
      <c r="G51" s="6">
        <v>0.01516</v>
      </c>
      <c r="H51" s="6">
        <v>0.030545</v>
      </c>
      <c r="I51" s="6">
        <v>0.016243</v>
      </c>
      <c r="J51" s="6">
        <v>0.032142</v>
      </c>
      <c r="K51" s="6"/>
      <c r="L51" s="6"/>
      <c r="M51" s="6"/>
      <c r="N51" s="6"/>
      <c r="O51" s="6"/>
    </row>
    <row r="52" spans="1:15" ht="12.75">
      <c r="A52" s="14" t="s">
        <v>29</v>
      </c>
      <c r="B52" s="5" t="s">
        <v>17</v>
      </c>
      <c r="C52" s="6"/>
      <c r="D52" s="6">
        <v>0.156799</v>
      </c>
      <c r="E52" s="6">
        <v>0.15098399999999998</v>
      </c>
      <c r="F52" s="6">
        <v>0.065871</v>
      </c>
      <c r="G52" s="6">
        <v>0.065106</v>
      </c>
      <c r="H52" s="6">
        <v>0.084241</v>
      </c>
      <c r="I52" s="6">
        <v>0.08054499999999999</v>
      </c>
      <c r="J52" s="6">
        <v>0.074978</v>
      </c>
      <c r="K52" s="6"/>
      <c r="L52" s="6"/>
      <c r="M52" s="6"/>
      <c r="N52" s="6"/>
      <c r="O52" s="6"/>
    </row>
    <row r="53" spans="1:15" ht="12.75">
      <c r="A53" s="14" t="s">
        <v>29</v>
      </c>
      <c r="B53" s="5" t="s">
        <v>18</v>
      </c>
      <c r="C53" s="6"/>
      <c r="D53" s="6">
        <v>0.094861</v>
      </c>
      <c r="E53" s="6">
        <v>0.11159799999999999</v>
      </c>
      <c r="F53" s="6">
        <v>0.048644</v>
      </c>
      <c r="G53" s="6">
        <v>0.050535</v>
      </c>
      <c r="H53" s="6">
        <v>0.04795</v>
      </c>
      <c r="I53" s="6">
        <v>0.070062</v>
      </c>
      <c r="J53" s="6">
        <v>0.074971</v>
      </c>
      <c r="K53" s="6"/>
      <c r="L53" s="6"/>
      <c r="M53" s="6"/>
      <c r="N53" s="6"/>
      <c r="O53" s="6"/>
    </row>
    <row r="54" spans="1:15" ht="12.75">
      <c r="A54" s="14" t="s">
        <v>29</v>
      </c>
      <c r="B54" s="5" t="s">
        <v>19</v>
      </c>
      <c r="C54" s="6"/>
      <c r="D54" s="6">
        <v>0.245307</v>
      </c>
      <c r="E54" s="6">
        <v>0.161482</v>
      </c>
      <c r="F54" s="6">
        <v>0.179178</v>
      </c>
      <c r="G54" s="6">
        <v>0.122529</v>
      </c>
      <c r="H54" s="6">
        <v>0.129975</v>
      </c>
      <c r="I54" s="6">
        <v>0.115128</v>
      </c>
      <c r="J54" s="6">
        <v>0.11863499999999999</v>
      </c>
      <c r="K54" s="6"/>
      <c r="L54" s="6"/>
      <c r="M54" s="6"/>
      <c r="N54" s="6"/>
      <c r="O54" s="6"/>
    </row>
    <row r="55" spans="1:15" ht="12.75">
      <c r="A55" s="14" t="s">
        <v>29</v>
      </c>
      <c r="B55" s="5" t="s">
        <v>20</v>
      </c>
      <c r="C55" s="6"/>
      <c r="D55" s="6">
        <v>0.24915099999999998</v>
      </c>
      <c r="E55" s="6">
        <v>0.266806</v>
      </c>
      <c r="F55" s="6">
        <v>0.234861</v>
      </c>
      <c r="G55" s="6">
        <v>0.274686</v>
      </c>
      <c r="H55" s="6">
        <v>0.26096199999999997</v>
      </c>
      <c r="I55" s="6">
        <v>0.237943</v>
      </c>
      <c r="J55" s="6">
        <v>0.232846</v>
      </c>
      <c r="K55" s="6"/>
      <c r="L55" s="6"/>
      <c r="M55" s="6"/>
      <c r="N55" s="6"/>
      <c r="O55" s="6"/>
    </row>
    <row r="56" spans="1:15" ht="12.75">
      <c r="A56" s="14" t="s">
        <v>29</v>
      </c>
      <c r="B56" s="5" t="s">
        <v>21</v>
      </c>
      <c r="C56" s="6"/>
      <c r="D56" s="6">
        <v>0.043262999999999996</v>
      </c>
      <c r="E56" s="6">
        <v>0.044926</v>
      </c>
      <c r="F56" s="6">
        <v>0.053716</v>
      </c>
      <c r="G56" s="6">
        <v>0.072117</v>
      </c>
      <c r="H56" s="6">
        <v>0.100295</v>
      </c>
      <c r="I56" s="6">
        <v>0.085884</v>
      </c>
      <c r="J56" s="6">
        <v>0.114215</v>
      </c>
      <c r="K56" s="6"/>
      <c r="L56" s="6"/>
      <c r="M56" s="6"/>
      <c r="N56" s="6"/>
      <c r="O56" s="6"/>
    </row>
    <row r="57" spans="1:15" ht="12.75">
      <c r="A57" s="14" t="s">
        <v>29</v>
      </c>
      <c r="B57" s="5" t="s">
        <v>22</v>
      </c>
      <c r="C57" s="6"/>
      <c r="D57" s="6">
        <v>0.186963</v>
      </c>
      <c r="E57" s="6">
        <v>0.118265</v>
      </c>
      <c r="F57" s="6">
        <v>0.042665999999999996</v>
      </c>
      <c r="G57" s="6">
        <v>0.004223</v>
      </c>
      <c r="H57" s="6">
        <v>0.041247</v>
      </c>
      <c r="I57" s="6">
        <v>0.221296</v>
      </c>
      <c r="J57" s="6">
        <v>0.04521</v>
      </c>
      <c r="K57" s="6"/>
      <c r="L57" s="6"/>
      <c r="M57" s="6"/>
      <c r="N57" s="6"/>
      <c r="O57" s="6"/>
    </row>
    <row r="58" spans="1:15" ht="12.75">
      <c r="A58" s="13" t="s">
        <v>54</v>
      </c>
      <c r="B58" s="3" t="s">
        <v>15</v>
      </c>
      <c r="C58" s="4"/>
      <c r="D58" s="4"/>
      <c r="E58" s="4">
        <v>0.0007329999999999999</v>
      </c>
      <c r="F58" s="4">
        <v>-0.0022689999999999997</v>
      </c>
      <c r="G58" s="4">
        <v>0.005751</v>
      </c>
      <c r="H58" s="4">
        <v>0.0029939999999999997</v>
      </c>
      <c r="I58" s="4">
        <v>0.000629</v>
      </c>
      <c r="J58" s="4">
        <v>0.008992</v>
      </c>
      <c r="K58" s="4">
        <v>0.01622</v>
      </c>
      <c r="L58" s="4">
        <v>0.025058999999999998</v>
      </c>
      <c r="M58" s="4"/>
      <c r="N58" s="4"/>
      <c r="O58" s="4"/>
    </row>
    <row r="59" spans="1:15" ht="12.75">
      <c r="A59" s="13" t="s">
        <v>30</v>
      </c>
      <c r="B59" s="3" t="s">
        <v>17</v>
      </c>
      <c r="C59" s="4"/>
      <c r="D59" s="4"/>
      <c r="E59" s="4">
        <v>0.070769</v>
      </c>
      <c r="F59" s="4">
        <v>0.188711</v>
      </c>
      <c r="G59" s="4">
        <v>0.21706599999999998</v>
      </c>
      <c r="H59" s="4">
        <v>0.16938</v>
      </c>
      <c r="I59" s="4">
        <v>0.15889699999999998</v>
      </c>
      <c r="J59" s="4">
        <v>0.160085</v>
      </c>
      <c r="K59" s="4">
        <v>0.15759299999999998</v>
      </c>
      <c r="L59" s="4">
        <v>0.17679899999999998</v>
      </c>
      <c r="M59" s="4"/>
      <c r="N59" s="4"/>
      <c r="O59" s="4"/>
    </row>
    <row r="60" spans="1:15" ht="12.75">
      <c r="A60" s="13" t="s">
        <v>30</v>
      </c>
      <c r="B60" s="3" t="s">
        <v>18</v>
      </c>
      <c r="C60" s="4"/>
      <c r="D60" s="4"/>
      <c r="E60" s="4">
        <v>0.16450399999999998</v>
      </c>
      <c r="F60" s="4">
        <v>0.20546399999999998</v>
      </c>
      <c r="G60" s="4">
        <v>0.16644199999999998</v>
      </c>
      <c r="H60" s="4">
        <v>0.149816</v>
      </c>
      <c r="I60" s="4">
        <v>0.16806</v>
      </c>
      <c r="J60" s="4">
        <v>0.16296</v>
      </c>
      <c r="K60" s="4">
        <v>0.16355999999999998</v>
      </c>
      <c r="L60" s="4">
        <v>0.165414</v>
      </c>
      <c r="M60" s="4"/>
      <c r="N60" s="4"/>
      <c r="O60" s="4"/>
    </row>
    <row r="61" spans="1:15" ht="12.75">
      <c r="A61" s="13" t="s">
        <v>30</v>
      </c>
      <c r="B61" s="3" t="s">
        <v>19</v>
      </c>
      <c r="C61" s="4"/>
      <c r="D61" s="4"/>
      <c r="E61" s="4">
        <v>0.289752</v>
      </c>
      <c r="F61" s="4">
        <v>0.261004</v>
      </c>
      <c r="G61" s="4">
        <v>0.255526</v>
      </c>
      <c r="H61" s="4">
        <v>0.224344</v>
      </c>
      <c r="I61" s="4">
        <v>0.248968</v>
      </c>
      <c r="J61" s="4">
        <v>0.20154899999999998</v>
      </c>
      <c r="K61" s="4">
        <v>0.23111199999999998</v>
      </c>
      <c r="L61" s="4">
        <v>0.21279099999999998</v>
      </c>
      <c r="M61" s="4"/>
      <c r="N61" s="4"/>
      <c r="O61" s="4"/>
    </row>
    <row r="62" spans="1:15" ht="12.75">
      <c r="A62" s="13" t="s">
        <v>30</v>
      </c>
      <c r="B62" s="3" t="s">
        <v>20</v>
      </c>
      <c r="C62" s="4"/>
      <c r="D62" s="4"/>
      <c r="E62" s="4">
        <v>0.258083</v>
      </c>
      <c r="F62" s="4">
        <v>0.32167799999999996</v>
      </c>
      <c r="G62" s="4">
        <v>0.274847</v>
      </c>
      <c r="H62" s="4">
        <v>0.304512</v>
      </c>
      <c r="I62" s="4">
        <v>0.275092</v>
      </c>
      <c r="J62" s="4">
        <v>0.316625</v>
      </c>
      <c r="K62" s="4">
        <v>0.323614</v>
      </c>
      <c r="L62" s="4">
        <v>0.266852</v>
      </c>
      <c r="M62" s="4"/>
      <c r="N62" s="4"/>
      <c r="O62" s="4"/>
    </row>
    <row r="63" spans="1:15" ht="12.75">
      <c r="A63" s="13" t="s">
        <v>30</v>
      </c>
      <c r="B63" s="3" t="s">
        <v>21</v>
      </c>
      <c r="C63" s="4"/>
      <c r="D63" s="4"/>
      <c r="E63" s="4">
        <v>0.13131099999999998</v>
      </c>
      <c r="F63" s="4">
        <v>0.167119</v>
      </c>
      <c r="G63" s="4">
        <v>0.21590099999999998</v>
      </c>
      <c r="H63" s="4">
        <v>0.168049</v>
      </c>
      <c r="I63" s="4">
        <v>0.164459</v>
      </c>
      <c r="J63" s="4">
        <v>0.163711</v>
      </c>
      <c r="K63" s="4">
        <v>0.199237</v>
      </c>
      <c r="L63" s="4">
        <v>0.181732</v>
      </c>
      <c r="M63" s="4"/>
      <c r="N63" s="4"/>
      <c r="O63" s="4"/>
    </row>
    <row r="64" spans="1:15" ht="12.75">
      <c r="A64" s="13" t="s">
        <v>30</v>
      </c>
      <c r="B64" s="3" t="s">
        <v>22</v>
      </c>
      <c r="C64" s="4"/>
      <c r="D64" s="4"/>
      <c r="E64" s="4">
        <v>0.152352</v>
      </c>
      <c r="F64" s="4">
        <v>0.173206</v>
      </c>
      <c r="G64" s="4">
        <v>0.117001</v>
      </c>
      <c r="H64" s="4">
        <v>0.117987</v>
      </c>
      <c r="I64" s="4">
        <v>0.098434</v>
      </c>
      <c r="J64" s="4">
        <v>0.08244699999999999</v>
      </c>
      <c r="K64" s="4">
        <v>0.011654</v>
      </c>
      <c r="L64" s="4">
        <v>0.09128599999999999</v>
      </c>
      <c r="M64" s="4"/>
      <c r="N64" s="4"/>
      <c r="O64" s="4"/>
    </row>
    <row r="65" spans="1:15" ht="12.75">
      <c r="A65" s="14" t="s">
        <v>55</v>
      </c>
      <c r="B65" s="5" t="s">
        <v>15</v>
      </c>
      <c r="C65" s="6"/>
      <c r="D65" s="6">
        <v>-0.043526999999999996</v>
      </c>
      <c r="E65" s="6">
        <v>-0.06316</v>
      </c>
      <c r="F65" s="6">
        <v>-0.081332</v>
      </c>
      <c r="G65" s="6">
        <v>-0.098011</v>
      </c>
      <c r="H65" s="6">
        <v>-0.12506499999999998</v>
      </c>
      <c r="I65" s="6">
        <v>-0.13708099999999998</v>
      </c>
      <c r="J65" s="6">
        <v>-0.14748799999999998</v>
      </c>
      <c r="K65" s="6"/>
      <c r="L65" s="6"/>
      <c r="M65" s="6"/>
      <c r="N65" s="6"/>
      <c r="O65" s="6"/>
    </row>
    <row r="66" spans="1:15" ht="12.75">
      <c r="A66" s="14" t="s">
        <v>31</v>
      </c>
      <c r="B66" s="5" t="s">
        <v>17</v>
      </c>
      <c r="C66" s="6"/>
      <c r="D66" s="6">
        <v>0.32162999999999997</v>
      </c>
      <c r="E66" s="6">
        <v>0.195484</v>
      </c>
      <c r="F66" s="6">
        <v>0.233294</v>
      </c>
      <c r="G66" s="6">
        <v>0.209512</v>
      </c>
      <c r="H66" s="6">
        <v>0.19869099999999998</v>
      </c>
      <c r="I66" s="6">
        <v>0.218269</v>
      </c>
      <c r="J66" s="6">
        <v>0.21645699999999998</v>
      </c>
      <c r="K66" s="6"/>
      <c r="L66" s="6"/>
      <c r="M66" s="6"/>
      <c r="N66" s="6"/>
      <c r="O66" s="6"/>
    </row>
    <row r="67" spans="1:15" ht="12.75">
      <c r="A67" s="14" t="s">
        <v>31</v>
      </c>
      <c r="B67" s="5" t="s">
        <v>18</v>
      </c>
      <c r="C67" s="6"/>
      <c r="D67" s="6">
        <v>0.37541399999999997</v>
      </c>
      <c r="E67" s="6">
        <v>0.24102099999999999</v>
      </c>
      <c r="F67" s="6">
        <v>0.2675</v>
      </c>
      <c r="G67" s="6">
        <v>0.167345</v>
      </c>
      <c r="H67" s="6">
        <v>0.150898</v>
      </c>
      <c r="I67" s="6">
        <v>0.14689</v>
      </c>
      <c r="J67" s="6">
        <v>0.124802</v>
      </c>
      <c r="K67" s="6"/>
      <c r="L67" s="6"/>
      <c r="M67" s="6"/>
      <c r="N67" s="6"/>
      <c r="O67" s="6"/>
    </row>
    <row r="68" spans="1:15" ht="12.75">
      <c r="A68" s="14" t="s">
        <v>31</v>
      </c>
      <c r="B68" s="5" t="s">
        <v>19</v>
      </c>
      <c r="C68" s="6"/>
      <c r="D68" s="6">
        <v>0.362971</v>
      </c>
      <c r="E68" s="6">
        <v>0.335682</v>
      </c>
      <c r="F68" s="6">
        <v>0.266355</v>
      </c>
      <c r="G68" s="6">
        <v>0.208925</v>
      </c>
      <c r="H68" s="6">
        <v>0.19488999999999998</v>
      </c>
      <c r="I68" s="6">
        <v>0.211864</v>
      </c>
      <c r="J68" s="6">
        <v>0.185687</v>
      </c>
      <c r="K68" s="6"/>
      <c r="L68" s="6"/>
      <c r="M68" s="6"/>
      <c r="N68" s="6"/>
      <c r="O68" s="6"/>
    </row>
    <row r="69" spans="1:15" ht="12.75">
      <c r="A69" s="14" t="s">
        <v>31</v>
      </c>
      <c r="B69" s="5" t="s">
        <v>20</v>
      </c>
      <c r="C69" s="6"/>
      <c r="D69" s="6">
        <v>0.6025929999999999</v>
      </c>
      <c r="E69" s="6">
        <v>0.552451</v>
      </c>
      <c r="F69" s="6">
        <v>0.561614</v>
      </c>
      <c r="G69" s="6">
        <v>0.583204</v>
      </c>
      <c r="H69" s="6">
        <v>0.46606899999999996</v>
      </c>
      <c r="I69" s="6">
        <v>0.43979999999999997</v>
      </c>
      <c r="J69" s="6">
        <v>0.43875699999999995</v>
      </c>
      <c r="K69" s="6"/>
      <c r="L69" s="6"/>
      <c r="M69" s="6"/>
      <c r="N69" s="6"/>
      <c r="O69" s="6"/>
    </row>
    <row r="70" spans="1:15" ht="12.75">
      <c r="A70" s="14" t="s">
        <v>31</v>
      </c>
      <c r="B70" s="5" t="s">
        <v>21</v>
      </c>
      <c r="C70" s="6"/>
      <c r="D70" s="6">
        <v>0.32042299999999996</v>
      </c>
      <c r="E70" s="6">
        <v>0.31432299999999996</v>
      </c>
      <c r="F70" s="6">
        <v>0.288952</v>
      </c>
      <c r="G70" s="6">
        <v>0.274435</v>
      </c>
      <c r="H70" s="6">
        <v>0.348339</v>
      </c>
      <c r="I70" s="6">
        <v>0.3175</v>
      </c>
      <c r="J70" s="6">
        <v>0.213449</v>
      </c>
      <c r="K70" s="6"/>
      <c r="L70" s="6"/>
      <c r="M70" s="6"/>
      <c r="N70" s="6"/>
      <c r="O70" s="6"/>
    </row>
    <row r="71" spans="1:15" ht="12.75">
      <c r="A71" s="14" t="s">
        <v>31</v>
      </c>
      <c r="B71" s="5" t="s">
        <v>22</v>
      </c>
      <c r="C71" s="6"/>
      <c r="D71" s="6">
        <v>0.42258599999999996</v>
      </c>
      <c r="E71" s="6">
        <v>0.359875</v>
      </c>
      <c r="F71" s="6">
        <v>0.35774</v>
      </c>
      <c r="G71" s="6">
        <v>0.257783</v>
      </c>
      <c r="H71" s="6">
        <v>0.362674</v>
      </c>
      <c r="I71" s="6">
        <v>0.207261</v>
      </c>
      <c r="J71" s="6">
        <v>-0.048921</v>
      </c>
      <c r="K71" s="6"/>
      <c r="L71" s="6"/>
      <c r="M71" s="6"/>
      <c r="N71" s="6"/>
      <c r="O71" s="6"/>
    </row>
    <row r="72" spans="1:15" ht="12.75">
      <c r="A72" s="13" t="s">
        <v>56</v>
      </c>
      <c r="B72" s="3" t="s">
        <v>15</v>
      </c>
      <c r="C72" s="4"/>
      <c r="D72" s="4">
        <v>0.157291</v>
      </c>
      <c r="E72" s="4">
        <v>0.12426</v>
      </c>
      <c r="F72" s="4">
        <v>0.230374</v>
      </c>
      <c r="G72" s="4">
        <v>0.19994099999999998</v>
      </c>
      <c r="H72" s="4">
        <v>0.195295</v>
      </c>
      <c r="I72" s="4">
        <v>0.19297599999999998</v>
      </c>
      <c r="J72" s="4">
        <v>0.16533199999999998</v>
      </c>
      <c r="K72" s="4"/>
      <c r="L72" s="4"/>
      <c r="M72" s="4"/>
      <c r="N72" s="4"/>
      <c r="O72" s="4"/>
    </row>
    <row r="73" spans="1:15" ht="12.75">
      <c r="A73" s="13" t="s">
        <v>32</v>
      </c>
      <c r="B73" s="3" t="s">
        <v>17</v>
      </c>
      <c r="C73" s="4"/>
      <c r="D73" s="4">
        <v>0.157291</v>
      </c>
      <c r="E73" s="4">
        <v>0.263612</v>
      </c>
      <c r="F73" s="4">
        <v>0.230374</v>
      </c>
      <c r="G73" s="4">
        <v>0.19994099999999998</v>
      </c>
      <c r="H73" s="4">
        <v>0.172211</v>
      </c>
      <c r="I73" s="4">
        <v>0.099913</v>
      </c>
      <c r="J73" s="4">
        <v>0.095472</v>
      </c>
      <c r="K73" s="4"/>
      <c r="L73" s="4"/>
      <c r="M73" s="4"/>
      <c r="N73" s="4"/>
      <c r="O73" s="4"/>
    </row>
    <row r="74" spans="1:15" ht="12.75">
      <c r="A74" s="13" t="s">
        <v>32</v>
      </c>
      <c r="B74" s="3" t="s">
        <v>18</v>
      </c>
      <c r="C74" s="4"/>
      <c r="D74" s="4">
        <v>0.157291</v>
      </c>
      <c r="E74" s="4">
        <v>0.263612</v>
      </c>
      <c r="F74" s="4">
        <v>0.230374</v>
      </c>
      <c r="G74" s="4">
        <v>0.126748</v>
      </c>
      <c r="H74" s="4">
        <v>0.10882199999999999</v>
      </c>
      <c r="I74" s="4">
        <v>0.201515</v>
      </c>
      <c r="J74" s="4">
        <v>0.192555</v>
      </c>
      <c r="K74" s="4"/>
      <c r="L74" s="4"/>
      <c r="M74" s="4"/>
      <c r="N74" s="4"/>
      <c r="O74" s="4"/>
    </row>
    <row r="75" spans="1:15" ht="12.75">
      <c r="A75" s="13" t="s">
        <v>32</v>
      </c>
      <c r="B75" s="3" t="s">
        <v>19</v>
      </c>
      <c r="C75" s="4"/>
      <c r="D75" s="4">
        <v>0.56994</v>
      </c>
      <c r="E75" s="4">
        <v>0.30136599999999997</v>
      </c>
      <c r="F75" s="4">
        <v>0.357116</v>
      </c>
      <c r="G75" s="4">
        <v>0.23088499999999998</v>
      </c>
      <c r="H75" s="4">
        <v>0.32608699999999996</v>
      </c>
      <c r="I75" s="4">
        <v>0.21276599999999998</v>
      </c>
      <c r="J75" s="4">
        <v>0.194791</v>
      </c>
      <c r="K75" s="4"/>
      <c r="L75" s="4"/>
      <c r="M75" s="4"/>
      <c r="N75" s="4"/>
      <c r="O75" s="4"/>
    </row>
    <row r="76" spans="1:15" ht="12.75">
      <c r="A76" s="13" t="s">
        <v>32</v>
      </c>
      <c r="B76" s="3" t="s">
        <v>20</v>
      </c>
      <c r="C76" s="4"/>
      <c r="D76" s="4">
        <v>0.56994</v>
      </c>
      <c r="E76" s="4">
        <v>0.31073</v>
      </c>
      <c r="F76" s="4">
        <v>0.357116</v>
      </c>
      <c r="G76" s="4">
        <v>0.300552</v>
      </c>
      <c r="H76" s="4">
        <v>0.311905</v>
      </c>
      <c r="I76" s="4">
        <v>0.29112499999999997</v>
      </c>
      <c r="J76" s="4">
        <v>0.259192</v>
      </c>
      <c r="K76" s="4"/>
      <c r="L76" s="4"/>
      <c r="M76" s="4"/>
      <c r="N76" s="4"/>
      <c r="O76" s="4"/>
    </row>
    <row r="77" spans="1:15" ht="12.75">
      <c r="A77" s="13" t="s">
        <v>32</v>
      </c>
      <c r="B77" s="3" t="s">
        <v>21</v>
      </c>
      <c r="C77" s="4"/>
      <c r="D77" s="4">
        <v>0.493069</v>
      </c>
      <c r="E77" s="4">
        <v>0.30136599999999997</v>
      </c>
      <c r="F77" s="4">
        <v>0.319521</v>
      </c>
      <c r="G77" s="4">
        <v>0.226342</v>
      </c>
      <c r="H77" s="4">
        <v>0.226342</v>
      </c>
      <c r="I77" s="4">
        <v>0.16922099999999998</v>
      </c>
      <c r="J77" s="4">
        <v>0.17695999999999998</v>
      </c>
      <c r="K77" s="4"/>
      <c r="L77" s="4"/>
      <c r="M77" s="4"/>
      <c r="N77" s="4"/>
      <c r="O77" s="4"/>
    </row>
    <row r="78" spans="1:15" ht="12.75">
      <c r="A78" s="13" t="s">
        <v>32</v>
      </c>
      <c r="B78" s="3" t="s">
        <v>22</v>
      </c>
      <c r="C78" s="4"/>
      <c r="D78" s="4">
        <v>0.162667</v>
      </c>
      <c r="E78" s="4">
        <v>0.204002</v>
      </c>
      <c r="F78" s="4">
        <v>0.382588</v>
      </c>
      <c r="G78" s="4">
        <v>0.16757999999999998</v>
      </c>
      <c r="H78" s="4">
        <v>0.146928</v>
      </c>
      <c r="I78" s="4">
        <v>0.289136</v>
      </c>
      <c r="J78" s="4">
        <v>0.18253799999999998</v>
      </c>
      <c r="K78" s="4"/>
      <c r="L78" s="4"/>
      <c r="M78" s="4"/>
      <c r="N78" s="4"/>
      <c r="O78" s="4"/>
    </row>
    <row r="79" spans="1:15" ht="12.75">
      <c r="A79" s="14" t="s">
        <v>57</v>
      </c>
      <c r="B79" s="5" t="s">
        <v>15</v>
      </c>
      <c r="C79" s="6">
        <v>-0.006489</v>
      </c>
      <c r="D79" s="6">
        <v>-0.0028959999999999997</v>
      </c>
      <c r="E79" s="6">
        <v>-0.0055309999999999995</v>
      </c>
      <c r="F79" s="6">
        <v>-0.010296999999999999</v>
      </c>
      <c r="G79" s="6">
        <v>-0.012553</v>
      </c>
      <c r="H79" s="6">
        <v>-0.014683</v>
      </c>
      <c r="I79" s="6">
        <v>-0.011618</v>
      </c>
      <c r="J79" s="6">
        <v>-0.013751999999999999</v>
      </c>
      <c r="K79" s="6">
        <v>-0.015761</v>
      </c>
      <c r="L79" s="6">
        <v>-0.017644</v>
      </c>
      <c r="M79" s="6">
        <v>-0.014846999999999999</v>
      </c>
      <c r="N79" s="6">
        <v>-0.011928</v>
      </c>
      <c r="O79" s="6">
        <v>-0.013944999999999999</v>
      </c>
    </row>
    <row r="80" spans="1:15" ht="12.75">
      <c r="A80" s="14" t="s">
        <v>33</v>
      </c>
      <c r="B80" s="5" t="s">
        <v>17</v>
      </c>
      <c r="C80" s="6">
        <v>-0.006489</v>
      </c>
      <c r="D80" s="6">
        <v>0.569924</v>
      </c>
      <c r="E80" s="6">
        <v>0.578278</v>
      </c>
      <c r="F80" s="6">
        <v>0.531986</v>
      </c>
      <c r="G80" s="6">
        <v>0.36289</v>
      </c>
      <c r="H80" s="6">
        <v>0.35285099999999997</v>
      </c>
      <c r="I80" s="6">
        <v>0.306628</v>
      </c>
      <c r="J80" s="6">
        <v>0.305895</v>
      </c>
      <c r="K80" s="6">
        <v>0.292468</v>
      </c>
      <c r="L80" s="6">
        <v>0.23349399999999998</v>
      </c>
      <c r="M80" s="6">
        <v>0.220102</v>
      </c>
      <c r="N80" s="6">
        <v>0.21523399999999998</v>
      </c>
      <c r="O80" s="6">
        <v>0.168604</v>
      </c>
    </row>
    <row r="81" spans="1:15" ht="12.75">
      <c r="A81" s="14" t="s">
        <v>33</v>
      </c>
      <c r="B81" s="5" t="s">
        <v>18</v>
      </c>
      <c r="C81" s="6">
        <v>0.380658</v>
      </c>
      <c r="D81" s="6">
        <v>0.42014199999999996</v>
      </c>
      <c r="E81" s="6">
        <v>0.269887</v>
      </c>
      <c r="F81" s="6">
        <v>0.20418999999999998</v>
      </c>
      <c r="G81" s="6">
        <v>0.192899</v>
      </c>
      <c r="H81" s="6">
        <v>0.154633</v>
      </c>
      <c r="I81" s="6">
        <v>0.154881</v>
      </c>
      <c r="J81" s="6">
        <v>0.119806</v>
      </c>
      <c r="K81" s="6">
        <v>0.134897</v>
      </c>
      <c r="L81" s="6">
        <v>0.128349</v>
      </c>
      <c r="M81" s="6">
        <v>0.12653</v>
      </c>
      <c r="N81" s="6">
        <v>0.113495</v>
      </c>
      <c r="O81" s="6">
        <v>0.10695299999999999</v>
      </c>
    </row>
    <row r="82" spans="1:15" ht="12.75">
      <c r="A82" s="14" t="s">
        <v>33</v>
      </c>
      <c r="B82" s="5" t="s">
        <v>19</v>
      </c>
      <c r="C82" s="6">
        <v>0.728897</v>
      </c>
      <c r="D82" s="6">
        <v>0.702772</v>
      </c>
      <c r="E82" s="6">
        <v>0.50779</v>
      </c>
      <c r="F82" s="6">
        <v>0.432519</v>
      </c>
      <c r="G82" s="6">
        <v>0.316806</v>
      </c>
      <c r="H82" s="6">
        <v>0.266806</v>
      </c>
      <c r="I82" s="6">
        <v>0.22821</v>
      </c>
      <c r="J82" s="6">
        <v>0.19006599999999998</v>
      </c>
      <c r="K82" s="6">
        <v>0.186884</v>
      </c>
      <c r="L82" s="6">
        <v>0.159601</v>
      </c>
      <c r="M82" s="6">
        <v>0.134523</v>
      </c>
      <c r="N82" s="6">
        <v>0.13056199999999998</v>
      </c>
      <c r="O82" s="6">
        <v>0.13348</v>
      </c>
    </row>
    <row r="83" spans="1:15" ht="12.75">
      <c r="A83" s="14" t="s">
        <v>33</v>
      </c>
      <c r="B83" s="5" t="s">
        <v>20</v>
      </c>
      <c r="C83" s="6">
        <v>0.728897</v>
      </c>
      <c r="D83" s="6">
        <v>0.733009</v>
      </c>
      <c r="E83" s="6">
        <v>0.715688</v>
      </c>
      <c r="F83" s="6">
        <v>0.714652</v>
      </c>
      <c r="G83" s="6">
        <v>0.54452</v>
      </c>
      <c r="H83" s="6">
        <v>0.46606699999999995</v>
      </c>
      <c r="I83" s="6">
        <v>0.5399539999999999</v>
      </c>
      <c r="J83" s="6">
        <v>0.43471</v>
      </c>
      <c r="K83" s="6">
        <v>0.413392</v>
      </c>
      <c r="L83" s="6">
        <v>0.31810099999999997</v>
      </c>
      <c r="M83" s="6">
        <v>0.314117</v>
      </c>
      <c r="N83" s="6">
        <v>0.295726</v>
      </c>
      <c r="O83" s="6">
        <v>0.273185</v>
      </c>
    </row>
    <row r="84" spans="1:15" ht="12.75">
      <c r="A84" s="14" t="s">
        <v>33</v>
      </c>
      <c r="B84" s="5" t="s">
        <v>21</v>
      </c>
      <c r="C84" s="6">
        <v>0.049311</v>
      </c>
      <c r="D84" s="6">
        <v>0.32870299999999997</v>
      </c>
      <c r="E84" s="6">
        <v>0.523243</v>
      </c>
      <c r="F84" s="6">
        <v>0.405232</v>
      </c>
      <c r="G84" s="6">
        <v>0.289026</v>
      </c>
      <c r="H84" s="6">
        <v>0.25293899999999997</v>
      </c>
      <c r="I84" s="6">
        <v>0.248303</v>
      </c>
      <c r="J84" s="6">
        <v>0.20212</v>
      </c>
      <c r="K84" s="6">
        <v>0.206317</v>
      </c>
      <c r="L84" s="6">
        <v>0.21590099999999998</v>
      </c>
      <c r="M84" s="6">
        <v>0.167229</v>
      </c>
      <c r="N84" s="6">
        <v>0.14709999999999998</v>
      </c>
      <c r="O84" s="6">
        <v>0.14405199999999999</v>
      </c>
    </row>
    <row r="85" spans="1:15" ht="12.75">
      <c r="A85" s="14" t="s">
        <v>33</v>
      </c>
      <c r="B85" s="5" t="s">
        <v>22</v>
      </c>
      <c r="C85" s="6">
        <v>0.366651</v>
      </c>
      <c r="D85" s="6">
        <v>0.5907979999999999</v>
      </c>
      <c r="E85" s="6">
        <v>0.43504</v>
      </c>
      <c r="F85" s="6">
        <v>0.264478</v>
      </c>
      <c r="G85" s="6">
        <v>0.406894</v>
      </c>
      <c r="H85" s="6">
        <v>0.49976699999999996</v>
      </c>
      <c r="I85" s="6">
        <v>0.41631199999999996</v>
      </c>
      <c r="J85" s="6">
        <v>-0.00622</v>
      </c>
      <c r="K85" s="6">
        <v>0.307888</v>
      </c>
      <c r="L85" s="6">
        <v>0.30102599999999996</v>
      </c>
      <c r="M85" s="6">
        <v>0.504934</v>
      </c>
      <c r="N85" s="6">
        <v>0.004105</v>
      </c>
      <c r="O85" s="6">
        <v>0.021474</v>
      </c>
    </row>
    <row r="86" spans="1:15" ht="12.75">
      <c r="A86" s="13" t="s">
        <v>58</v>
      </c>
      <c r="B86" s="3" t="s">
        <v>15</v>
      </c>
      <c r="C86" s="4"/>
      <c r="D86" s="4"/>
      <c r="E86" s="4"/>
      <c r="F86" s="4">
        <v>0.001095</v>
      </c>
      <c r="G86" s="4">
        <v>0.006822</v>
      </c>
      <c r="H86" s="4">
        <v>-0.00065</v>
      </c>
      <c r="I86" s="4">
        <v>-0.003568</v>
      </c>
      <c r="J86" s="4">
        <v>-0.003998</v>
      </c>
      <c r="K86" s="4">
        <v>-0.010603</v>
      </c>
      <c r="L86" s="4">
        <v>-0.013601</v>
      </c>
      <c r="M86" s="4"/>
      <c r="N86" s="4"/>
      <c r="O86" s="4"/>
    </row>
    <row r="87" spans="1:15" ht="12.75">
      <c r="A87" s="13" t="s">
        <v>34</v>
      </c>
      <c r="B87" s="3" t="s">
        <v>17</v>
      </c>
      <c r="C87" s="4"/>
      <c r="D87" s="4"/>
      <c r="E87" s="4"/>
      <c r="F87" s="4">
        <v>0.346427</v>
      </c>
      <c r="G87" s="4">
        <v>0.39203699999999997</v>
      </c>
      <c r="H87" s="4">
        <v>0.396623</v>
      </c>
      <c r="I87" s="4">
        <v>0.409163</v>
      </c>
      <c r="J87" s="4">
        <v>0.409213</v>
      </c>
      <c r="K87" s="4">
        <v>0.44889199999999996</v>
      </c>
      <c r="L87" s="4">
        <v>0.359765</v>
      </c>
      <c r="M87" s="4"/>
      <c r="N87" s="4"/>
      <c r="O87" s="4"/>
    </row>
    <row r="88" spans="1:15" ht="12.75">
      <c r="A88" s="13" t="s">
        <v>34</v>
      </c>
      <c r="B88" s="3" t="s">
        <v>18</v>
      </c>
      <c r="C88" s="4"/>
      <c r="D88" s="4"/>
      <c r="E88" s="4"/>
      <c r="F88" s="4">
        <v>0.21428799999999998</v>
      </c>
      <c r="G88" s="4">
        <v>0.25972999999999996</v>
      </c>
      <c r="H88" s="4">
        <v>0.27286</v>
      </c>
      <c r="I88" s="4">
        <v>0.28595699999999996</v>
      </c>
      <c r="J88" s="4">
        <v>0.24873199999999998</v>
      </c>
      <c r="K88" s="4">
        <v>0.20410599999999998</v>
      </c>
      <c r="L88" s="4">
        <v>0.20610399999999998</v>
      </c>
      <c r="M88" s="4"/>
      <c r="N88" s="4"/>
      <c r="O88" s="4"/>
    </row>
    <row r="89" spans="1:15" ht="12.75">
      <c r="A89" s="13" t="s">
        <v>34</v>
      </c>
      <c r="B89" s="3" t="s">
        <v>19</v>
      </c>
      <c r="C89" s="4"/>
      <c r="D89" s="4"/>
      <c r="E89" s="4"/>
      <c r="F89" s="4">
        <v>0.453588</v>
      </c>
      <c r="G89" s="4">
        <v>0.460472</v>
      </c>
      <c r="H89" s="4">
        <v>0.390011</v>
      </c>
      <c r="I89" s="4">
        <v>0.390428</v>
      </c>
      <c r="J89" s="4">
        <v>0.34390699999999996</v>
      </c>
      <c r="K89" s="4">
        <v>0.351532</v>
      </c>
      <c r="L89" s="4">
        <v>0.35931799999999997</v>
      </c>
      <c r="M89" s="4"/>
      <c r="N89" s="4"/>
      <c r="O89" s="4"/>
    </row>
    <row r="90" spans="1:15" ht="12.75">
      <c r="A90" s="13" t="s">
        <v>34</v>
      </c>
      <c r="B90" s="3" t="s">
        <v>20</v>
      </c>
      <c r="C90" s="4"/>
      <c r="D90" s="4"/>
      <c r="E90" s="4"/>
      <c r="F90" s="4">
        <v>0.364323</v>
      </c>
      <c r="G90" s="4">
        <v>0.409562</v>
      </c>
      <c r="H90" s="4">
        <v>0.378938</v>
      </c>
      <c r="I90" s="4">
        <v>0.422353</v>
      </c>
      <c r="J90" s="4">
        <v>0.372924</v>
      </c>
      <c r="K90" s="4">
        <v>0.38888799999999996</v>
      </c>
      <c r="L90" s="4">
        <v>0.331208</v>
      </c>
      <c r="M90" s="4"/>
      <c r="N90" s="4"/>
      <c r="O90" s="4"/>
    </row>
    <row r="91" spans="1:15" ht="12.75">
      <c r="A91" s="13" t="s">
        <v>34</v>
      </c>
      <c r="B91" s="3" t="s">
        <v>21</v>
      </c>
      <c r="C91" s="4"/>
      <c r="D91" s="4"/>
      <c r="E91" s="4"/>
      <c r="F91" s="4">
        <v>0.272157</v>
      </c>
      <c r="G91" s="4">
        <v>0.35869599999999996</v>
      </c>
      <c r="H91" s="4">
        <v>0.360877</v>
      </c>
      <c r="I91" s="4">
        <v>0.30416899999999997</v>
      </c>
      <c r="J91" s="4">
        <v>0.309033</v>
      </c>
      <c r="K91" s="4">
        <v>0.35070799999999996</v>
      </c>
      <c r="L91" s="4">
        <v>0.31824399999999997</v>
      </c>
      <c r="M91" s="4"/>
      <c r="N91" s="4"/>
      <c r="O91" s="4"/>
    </row>
    <row r="92" spans="1:15" ht="12.75">
      <c r="A92" s="13" t="s">
        <v>34</v>
      </c>
      <c r="B92" s="3" t="s">
        <v>22</v>
      </c>
      <c r="C92" s="4"/>
      <c r="D92" s="4"/>
      <c r="E92" s="4"/>
      <c r="F92" s="4">
        <v>0.255193</v>
      </c>
      <c r="G92" s="4">
        <v>0.255978</v>
      </c>
      <c r="H92" s="4">
        <v>0.261567</v>
      </c>
      <c r="I92" s="4">
        <v>0.251944</v>
      </c>
      <c r="J92" s="4">
        <v>0.277342</v>
      </c>
      <c r="K92" s="4">
        <v>0.049207</v>
      </c>
      <c r="L92" s="4">
        <v>0.100963</v>
      </c>
      <c r="M92" s="4"/>
      <c r="N92" s="4"/>
      <c r="O92" s="4"/>
    </row>
    <row r="93" spans="1:15" ht="12.75">
      <c r="A93" s="14" t="s">
        <v>59</v>
      </c>
      <c r="B93" s="5" t="s">
        <v>15</v>
      </c>
      <c r="C93" s="6"/>
      <c r="D93" s="6"/>
      <c r="E93" s="6">
        <v>0.0028179999999999998</v>
      </c>
      <c r="F93" s="6">
        <v>0.006470999999999999</v>
      </c>
      <c r="G93" s="6">
        <v>0.004373</v>
      </c>
      <c r="H93" s="6">
        <v>-0.0036999999999999997</v>
      </c>
      <c r="I93" s="6">
        <v>0.004952</v>
      </c>
      <c r="J93" s="6">
        <v>-0.002141</v>
      </c>
      <c r="K93" s="6">
        <v>-0.0027069999999999998</v>
      </c>
      <c r="L93" s="6"/>
      <c r="M93" s="6"/>
      <c r="N93" s="6"/>
      <c r="O93" s="6"/>
    </row>
    <row r="94" spans="1:15" ht="12.75">
      <c r="A94" s="14" t="s">
        <v>35</v>
      </c>
      <c r="B94" s="5" t="s">
        <v>17</v>
      </c>
      <c r="C94" s="6"/>
      <c r="D94" s="6"/>
      <c r="E94" s="6">
        <v>0.23260499999999998</v>
      </c>
      <c r="F94" s="6">
        <v>0.22003299999999998</v>
      </c>
      <c r="G94" s="6">
        <v>0.22492199999999998</v>
      </c>
      <c r="H94" s="6">
        <v>0.225793</v>
      </c>
      <c r="I94" s="6">
        <v>0.24209899999999998</v>
      </c>
      <c r="J94" s="6">
        <v>0.23210299999999998</v>
      </c>
      <c r="K94" s="6">
        <v>0.230955</v>
      </c>
      <c r="L94" s="6"/>
      <c r="M94" s="6"/>
      <c r="N94" s="6"/>
      <c r="O94" s="6"/>
    </row>
    <row r="95" spans="1:15" ht="12.75">
      <c r="A95" s="14" t="s">
        <v>35</v>
      </c>
      <c r="B95" s="5" t="s">
        <v>18</v>
      </c>
      <c r="C95" s="6"/>
      <c r="D95" s="6"/>
      <c r="E95" s="6">
        <v>0.11902299999999999</v>
      </c>
      <c r="F95" s="6">
        <v>0.148667</v>
      </c>
      <c r="G95" s="6">
        <v>0.197099</v>
      </c>
      <c r="H95" s="6">
        <v>0.194054</v>
      </c>
      <c r="I95" s="6">
        <v>0.217906</v>
      </c>
      <c r="J95" s="6">
        <v>0.23454999999999998</v>
      </c>
      <c r="K95" s="6">
        <v>0.196673</v>
      </c>
      <c r="L95" s="6"/>
      <c r="M95" s="6"/>
      <c r="N95" s="6"/>
      <c r="O95" s="6"/>
    </row>
    <row r="96" spans="1:15" ht="12.75">
      <c r="A96" s="14" t="s">
        <v>35</v>
      </c>
      <c r="B96" s="5" t="s">
        <v>19</v>
      </c>
      <c r="C96" s="6"/>
      <c r="D96" s="6"/>
      <c r="E96" s="6">
        <v>0.235423</v>
      </c>
      <c r="F96" s="6">
        <v>0.327196</v>
      </c>
      <c r="G96" s="6">
        <v>0.3377</v>
      </c>
      <c r="H96" s="6">
        <v>0.32056199999999996</v>
      </c>
      <c r="I96" s="6">
        <v>0.29906</v>
      </c>
      <c r="J96" s="6">
        <v>0.273869</v>
      </c>
      <c r="K96" s="6">
        <v>0.248801</v>
      </c>
      <c r="L96" s="6"/>
      <c r="M96" s="6"/>
      <c r="N96" s="6"/>
      <c r="O96" s="6"/>
    </row>
    <row r="97" spans="1:15" ht="12.75">
      <c r="A97" s="14" t="s">
        <v>35</v>
      </c>
      <c r="B97" s="5" t="s">
        <v>20</v>
      </c>
      <c r="C97" s="6"/>
      <c r="D97" s="6"/>
      <c r="E97" s="6">
        <v>0.30388899999999996</v>
      </c>
      <c r="F97" s="6">
        <v>0.275987</v>
      </c>
      <c r="G97" s="6">
        <v>0.24173</v>
      </c>
      <c r="H97" s="6">
        <v>0.262496</v>
      </c>
      <c r="I97" s="6">
        <v>0.216384</v>
      </c>
      <c r="J97" s="6">
        <v>0.236055</v>
      </c>
      <c r="K97" s="6">
        <v>0.253591</v>
      </c>
      <c r="L97" s="6"/>
      <c r="M97" s="6"/>
      <c r="N97" s="6"/>
      <c r="O97" s="6"/>
    </row>
    <row r="98" spans="1:15" ht="12.75">
      <c r="A98" s="14" t="s">
        <v>35</v>
      </c>
      <c r="B98" s="5" t="s">
        <v>21</v>
      </c>
      <c r="C98" s="6"/>
      <c r="D98" s="6"/>
      <c r="E98" s="6">
        <v>0.19616399999999998</v>
      </c>
      <c r="F98" s="6">
        <v>0.14954699999999999</v>
      </c>
      <c r="G98" s="6">
        <v>0.123139</v>
      </c>
      <c r="H98" s="6">
        <v>0.16369899999999998</v>
      </c>
      <c r="I98" s="6">
        <v>0.184645</v>
      </c>
      <c r="J98" s="6">
        <v>0.21772799999999998</v>
      </c>
      <c r="K98" s="6">
        <v>0.236057</v>
      </c>
      <c r="L98" s="6"/>
      <c r="M98" s="6"/>
      <c r="N98" s="6"/>
      <c r="O98" s="6"/>
    </row>
    <row r="99" spans="1:15" ht="12.75">
      <c r="A99" s="14" t="s">
        <v>35</v>
      </c>
      <c r="B99" s="5" t="s">
        <v>22</v>
      </c>
      <c r="C99" s="6"/>
      <c r="D99" s="6"/>
      <c r="E99" s="6">
        <v>0.204787</v>
      </c>
      <c r="F99" s="6">
        <v>0.152332</v>
      </c>
      <c r="G99" s="6">
        <v>0.14485599999999998</v>
      </c>
      <c r="H99" s="6">
        <v>0.151313</v>
      </c>
      <c r="I99" s="6">
        <v>0.103448</v>
      </c>
      <c r="J99" s="6">
        <v>0.116766</v>
      </c>
      <c r="K99" s="6">
        <v>0.161693</v>
      </c>
      <c r="L99" s="6"/>
      <c r="M99" s="6"/>
      <c r="N99" s="6"/>
      <c r="O99" s="6"/>
    </row>
  </sheetData>
  <sheetProtection/>
  <mergeCells count="16">
    <mergeCell ref="Q1:S1"/>
    <mergeCell ref="Q10:S10"/>
    <mergeCell ref="A2:A8"/>
    <mergeCell ref="A9:A15"/>
    <mergeCell ref="A16:A22"/>
    <mergeCell ref="A23:A29"/>
    <mergeCell ref="A30:A36"/>
    <mergeCell ref="A37:A43"/>
    <mergeCell ref="A44:A50"/>
    <mergeCell ref="A51:A57"/>
    <mergeCell ref="A86:A92"/>
    <mergeCell ref="A93:A99"/>
    <mergeCell ref="A58:A64"/>
    <mergeCell ref="A65:A71"/>
    <mergeCell ref="A72:A78"/>
    <mergeCell ref="A79:A85"/>
  </mergeCells>
  <printOptions/>
  <pageMargins left="0.5375" right="0.5375" top="1.05277777777778" bottom="1.05277777777778" header="0.7875" footer="0.7875"/>
  <pageSetup firstPageNumber="1" useFirstPageNumber="1"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D21" sqref="D21"/>
    </sheetView>
  </sheetViews>
  <sheetFormatPr defaultColWidth="11.57421875" defaultRowHeight="12.75"/>
  <cols>
    <col min="1" max="1" width="11.57421875" style="8" customWidth="1"/>
    <col min="2" max="2" width="28.421875" style="8" bestFit="1" customWidth="1"/>
    <col min="3" max="16384" width="11.57421875" style="8" customWidth="1"/>
  </cols>
  <sheetData>
    <row r="1" spans="4:23" ht="12.75">
      <c r="D1" s="21" t="s">
        <v>36</v>
      </c>
      <c r="E1" s="21"/>
      <c r="G1" s="21" t="s">
        <v>37</v>
      </c>
      <c r="H1" s="21"/>
      <c r="J1" s="21" t="s">
        <v>38</v>
      </c>
      <c r="K1" s="21"/>
      <c r="M1" s="21" t="s">
        <v>39</v>
      </c>
      <c r="N1" s="21"/>
      <c r="P1" s="21" t="s">
        <v>40</v>
      </c>
      <c r="Q1" s="21"/>
      <c r="S1" s="21" t="s">
        <v>41</v>
      </c>
      <c r="T1" s="21"/>
      <c r="V1" s="21" t="s">
        <v>42</v>
      </c>
      <c r="W1" s="21"/>
    </row>
    <row r="2" spans="2:23" ht="12.75">
      <c r="B2" s="9" t="s">
        <v>43</v>
      </c>
      <c r="D2" s="10" t="s">
        <v>44</v>
      </c>
      <c r="E2" s="10" t="s">
        <v>45</v>
      </c>
      <c r="G2" s="10" t="s">
        <v>44</v>
      </c>
      <c r="H2" s="10" t="s">
        <v>45</v>
      </c>
      <c r="J2" s="10" t="s">
        <v>44</v>
      </c>
      <c r="K2" s="10" t="s">
        <v>45</v>
      </c>
      <c r="M2" s="10" t="s">
        <v>44</v>
      </c>
      <c r="N2" s="10" t="s">
        <v>45</v>
      </c>
      <c r="P2" s="10" t="s">
        <v>44</v>
      </c>
      <c r="Q2" s="10" t="s">
        <v>45</v>
      </c>
      <c r="S2" s="10" t="s">
        <v>44</v>
      </c>
      <c r="T2" s="10" t="s">
        <v>45</v>
      </c>
      <c r="V2" s="10" t="s">
        <v>44</v>
      </c>
      <c r="W2" s="10" t="s">
        <v>45</v>
      </c>
    </row>
    <row r="3" spans="2:23" ht="12.75">
      <c r="B3" s="8">
        <v>2</v>
      </c>
      <c r="D3" s="8">
        <v>2</v>
      </c>
      <c r="E3" s="11">
        <f aca="true" t="shared" si="0" ref="E3:E16">D3-B3</f>
        <v>0</v>
      </c>
      <c r="G3" s="8">
        <v>2</v>
      </c>
      <c r="H3" s="11">
        <f aca="true" t="shared" si="1" ref="H3:H16">G3-B3</f>
        <v>0</v>
      </c>
      <c r="J3" s="8">
        <v>3</v>
      </c>
      <c r="K3" s="11">
        <f aca="true" t="shared" si="2" ref="K3:K16">J3-B3</f>
        <v>1</v>
      </c>
      <c r="M3" s="8">
        <v>2</v>
      </c>
      <c r="N3" s="11">
        <f aca="true" t="shared" si="3" ref="N3:N16">M3-B3</f>
        <v>0</v>
      </c>
      <c r="P3" s="8">
        <v>3</v>
      </c>
      <c r="Q3" s="11">
        <f aca="true" t="shared" si="4" ref="Q3:Q16">P3-B3</f>
        <v>1</v>
      </c>
      <c r="S3" s="8">
        <v>5</v>
      </c>
      <c r="T3" s="11">
        <f aca="true" t="shared" si="5" ref="T3:T16">S3-B3</f>
        <v>3</v>
      </c>
      <c r="V3" s="8">
        <v>2</v>
      </c>
      <c r="W3" s="11">
        <f aca="true" t="shared" si="6" ref="W3:W16">V3-B3</f>
        <v>0</v>
      </c>
    </row>
    <row r="4" spans="2:23" ht="12.75">
      <c r="B4" s="8">
        <v>3</v>
      </c>
      <c r="D4" s="8">
        <v>4</v>
      </c>
      <c r="E4" s="11">
        <f t="shared" si="0"/>
        <v>1</v>
      </c>
      <c r="G4" s="8">
        <v>3</v>
      </c>
      <c r="H4" s="11">
        <f t="shared" si="1"/>
        <v>0</v>
      </c>
      <c r="J4" s="8">
        <v>3</v>
      </c>
      <c r="K4" s="11">
        <f t="shared" si="2"/>
        <v>0</v>
      </c>
      <c r="M4" s="8">
        <v>3</v>
      </c>
      <c r="N4" s="11">
        <f t="shared" si="3"/>
        <v>0</v>
      </c>
      <c r="P4" s="8">
        <v>3</v>
      </c>
      <c r="Q4" s="11">
        <f t="shared" si="4"/>
        <v>0</v>
      </c>
      <c r="S4" s="8">
        <v>3</v>
      </c>
      <c r="T4" s="11">
        <f t="shared" si="5"/>
        <v>0</v>
      </c>
      <c r="V4" s="8">
        <v>3</v>
      </c>
      <c r="W4" s="11">
        <f t="shared" si="6"/>
        <v>0</v>
      </c>
    </row>
    <row r="5" spans="2:23" ht="12.75">
      <c r="B5" s="8">
        <v>4</v>
      </c>
      <c r="D5" s="8">
        <v>4</v>
      </c>
      <c r="E5" s="11">
        <f t="shared" si="0"/>
        <v>0</v>
      </c>
      <c r="G5" s="8">
        <v>5</v>
      </c>
      <c r="H5" s="11">
        <f t="shared" si="1"/>
        <v>1</v>
      </c>
      <c r="J5" s="8">
        <v>9</v>
      </c>
      <c r="K5" s="11">
        <f t="shared" si="2"/>
        <v>5</v>
      </c>
      <c r="M5" s="8">
        <v>6</v>
      </c>
      <c r="N5" s="11">
        <f t="shared" si="3"/>
        <v>2</v>
      </c>
      <c r="P5" s="8">
        <v>4</v>
      </c>
      <c r="Q5" s="11">
        <f t="shared" si="4"/>
        <v>0</v>
      </c>
      <c r="S5" s="8">
        <v>4</v>
      </c>
      <c r="T5" s="11">
        <f t="shared" si="5"/>
        <v>0</v>
      </c>
      <c r="V5" s="8">
        <v>6</v>
      </c>
      <c r="W5" s="11">
        <f t="shared" si="6"/>
        <v>2</v>
      </c>
    </row>
    <row r="6" spans="2:23" ht="12.75">
      <c r="B6" s="8">
        <v>2</v>
      </c>
      <c r="D6" s="8">
        <v>5</v>
      </c>
      <c r="E6" s="11">
        <f t="shared" si="0"/>
        <v>3</v>
      </c>
      <c r="G6" s="8">
        <v>6</v>
      </c>
      <c r="H6" s="11">
        <f t="shared" si="1"/>
        <v>4</v>
      </c>
      <c r="J6" s="8">
        <v>8</v>
      </c>
      <c r="K6" s="11">
        <f t="shared" si="2"/>
        <v>6</v>
      </c>
      <c r="M6" s="8">
        <v>3</v>
      </c>
      <c r="N6" s="11">
        <f t="shared" si="3"/>
        <v>1</v>
      </c>
      <c r="P6" s="8">
        <v>2</v>
      </c>
      <c r="Q6" s="11">
        <f t="shared" si="4"/>
        <v>0</v>
      </c>
      <c r="S6" s="8">
        <v>4</v>
      </c>
      <c r="T6" s="11">
        <f t="shared" si="5"/>
        <v>2</v>
      </c>
      <c r="V6" s="8">
        <v>8</v>
      </c>
      <c r="W6" s="11">
        <f t="shared" si="6"/>
        <v>6</v>
      </c>
    </row>
    <row r="7" spans="2:23" ht="12.75">
      <c r="B7" s="8">
        <v>4</v>
      </c>
      <c r="D7" s="8">
        <v>10</v>
      </c>
      <c r="E7" s="11">
        <f t="shared" si="0"/>
        <v>6</v>
      </c>
      <c r="G7" s="8">
        <v>4</v>
      </c>
      <c r="H7" s="11">
        <f t="shared" si="1"/>
        <v>0</v>
      </c>
      <c r="J7" s="8">
        <v>5</v>
      </c>
      <c r="K7" s="11">
        <f t="shared" si="2"/>
        <v>1</v>
      </c>
      <c r="M7" s="8">
        <v>4</v>
      </c>
      <c r="N7" s="11">
        <f t="shared" si="3"/>
        <v>0</v>
      </c>
      <c r="P7" s="8">
        <v>8</v>
      </c>
      <c r="Q7" s="11">
        <f t="shared" si="4"/>
        <v>4</v>
      </c>
      <c r="S7" s="8">
        <v>5</v>
      </c>
      <c r="T7" s="11">
        <f t="shared" si="5"/>
        <v>1</v>
      </c>
      <c r="V7" s="8">
        <v>7</v>
      </c>
      <c r="W7" s="11">
        <f t="shared" si="6"/>
        <v>3</v>
      </c>
    </row>
    <row r="8" spans="2:23" ht="12.75">
      <c r="B8" s="8">
        <v>4</v>
      </c>
      <c r="D8" s="8">
        <v>10</v>
      </c>
      <c r="E8" s="11">
        <f t="shared" si="0"/>
        <v>6</v>
      </c>
      <c r="G8" s="8">
        <v>7</v>
      </c>
      <c r="H8" s="11">
        <f t="shared" si="1"/>
        <v>3</v>
      </c>
      <c r="J8" s="8">
        <v>8</v>
      </c>
      <c r="K8" s="11">
        <f t="shared" si="2"/>
        <v>4</v>
      </c>
      <c r="M8" s="8">
        <v>4</v>
      </c>
      <c r="N8" s="11">
        <f t="shared" si="3"/>
        <v>0</v>
      </c>
      <c r="P8" s="8">
        <v>4</v>
      </c>
      <c r="Q8" s="11">
        <f t="shared" si="4"/>
        <v>0</v>
      </c>
      <c r="S8" s="8">
        <v>4</v>
      </c>
      <c r="T8" s="11">
        <f t="shared" si="5"/>
        <v>0</v>
      </c>
      <c r="V8" s="8">
        <v>5</v>
      </c>
      <c r="W8" s="11">
        <f t="shared" si="6"/>
        <v>1</v>
      </c>
    </row>
    <row r="9" spans="2:23" ht="12.75">
      <c r="B9" s="8">
        <v>4</v>
      </c>
      <c r="D9" s="8">
        <v>7</v>
      </c>
      <c r="E9" s="11">
        <f t="shared" si="0"/>
        <v>3</v>
      </c>
      <c r="G9" s="8">
        <v>10</v>
      </c>
      <c r="H9" s="11">
        <f t="shared" si="1"/>
        <v>6</v>
      </c>
      <c r="J9" s="8">
        <v>9</v>
      </c>
      <c r="K9" s="11">
        <f t="shared" si="2"/>
        <v>5</v>
      </c>
      <c r="M9" s="8">
        <v>6</v>
      </c>
      <c r="N9" s="11">
        <f t="shared" si="3"/>
        <v>2</v>
      </c>
      <c r="P9" s="8">
        <v>4</v>
      </c>
      <c r="Q9" s="11">
        <f t="shared" si="4"/>
        <v>0</v>
      </c>
      <c r="S9" s="8">
        <v>8</v>
      </c>
      <c r="T9" s="11">
        <f t="shared" si="5"/>
        <v>4</v>
      </c>
      <c r="V9" s="8">
        <v>4</v>
      </c>
      <c r="W9" s="11">
        <f t="shared" si="6"/>
        <v>0</v>
      </c>
    </row>
    <row r="10" spans="2:23" ht="12.75">
      <c r="B10" s="8">
        <v>3</v>
      </c>
      <c r="D10" s="8">
        <v>3</v>
      </c>
      <c r="E10" s="11">
        <f t="shared" si="0"/>
        <v>0</v>
      </c>
      <c r="G10" s="8">
        <v>3</v>
      </c>
      <c r="H10" s="11">
        <f t="shared" si="1"/>
        <v>0</v>
      </c>
      <c r="J10" s="8">
        <v>4</v>
      </c>
      <c r="K10" s="11">
        <f t="shared" si="2"/>
        <v>1</v>
      </c>
      <c r="M10" s="8">
        <v>3</v>
      </c>
      <c r="N10" s="11">
        <f t="shared" si="3"/>
        <v>0</v>
      </c>
      <c r="P10" s="8">
        <v>4</v>
      </c>
      <c r="Q10" s="11">
        <f t="shared" si="4"/>
        <v>1</v>
      </c>
      <c r="S10" s="8">
        <v>9</v>
      </c>
      <c r="T10" s="11">
        <f t="shared" si="5"/>
        <v>6</v>
      </c>
      <c r="V10" s="8">
        <v>3</v>
      </c>
      <c r="W10" s="11">
        <f t="shared" si="6"/>
        <v>0</v>
      </c>
    </row>
    <row r="11" spans="2:23" ht="12.75">
      <c r="B11" s="8">
        <v>4</v>
      </c>
      <c r="D11" s="8">
        <v>11</v>
      </c>
      <c r="E11" s="11">
        <f t="shared" si="0"/>
        <v>7</v>
      </c>
      <c r="G11" s="8">
        <v>6</v>
      </c>
      <c r="H11" s="11">
        <f t="shared" si="1"/>
        <v>2</v>
      </c>
      <c r="J11" s="8">
        <v>5</v>
      </c>
      <c r="K11" s="11">
        <f t="shared" si="2"/>
        <v>1</v>
      </c>
      <c r="M11" s="8">
        <v>4</v>
      </c>
      <c r="N11" s="11">
        <f t="shared" si="3"/>
        <v>0</v>
      </c>
      <c r="P11" s="8">
        <v>5</v>
      </c>
      <c r="Q11" s="11">
        <f t="shared" si="4"/>
        <v>1</v>
      </c>
      <c r="S11" s="8">
        <v>6</v>
      </c>
      <c r="T11" s="11">
        <f t="shared" si="5"/>
        <v>2</v>
      </c>
      <c r="V11" s="8">
        <v>5</v>
      </c>
      <c r="W11" s="11">
        <f t="shared" si="6"/>
        <v>1</v>
      </c>
    </row>
    <row r="12" spans="2:23" ht="12.75">
      <c r="B12" s="8">
        <v>3</v>
      </c>
      <c r="D12" s="8">
        <v>3</v>
      </c>
      <c r="E12" s="11">
        <f t="shared" si="0"/>
        <v>0</v>
      </c>
      <c r="G12" s="8">
        <v>3</v>
      </c>
      <c r="H12" s="11">
        <f t="shared" si="1"/>
        <v>0</v>
      </c>
      <c r="J12" s="8">
        <v>3</v>
      </c>
      <c r="K12" s="11">
        <f t="shared" si="2"/>
        <v>0</v>
      </c>
      <c r="M12" s="8">
        <v>3</v>
      </c>
      <c r="N12" s="11">
        <f t="shared" si="3"/>
        <v>0</v>
      </c>
      <c r="P12" s="8">
        <v>3</v>
      </c>
      <c r="Q12" s="11">
        <f t="shared" si="4"/>
        <v>0</v>
      </c>
      <c r="S12" s="8">
        <v>7</v>
      </c>
      <c r="T12" s="11">
        <f t="shared" si="5"/>
        <v>4</v>
      </c>
      <c r="V12" s="8">
        <v>3</v>
      </c>
      <c r="W12" s="11">
        <f t="shared" si="6"/>
        <v>0</v>
      </c>
    </row>
    <row r="13" spans="2:23" ht="12.75">
      <c r="B13" s="8">
        <v>3</v>
      </c>
      <c r="D13" s="8">
        <v>5</v>
      </c>
      <c r="E13" s="11">
        <f t="shared" si="0"/>
        <v>2</v>
      </c>
      <c r="G13" s="8">
        <v>4</v>
      </c>
      <c r="H13" s="11">
        <f t="shared" si="1"/>
        <v>1</v>
      </c>
      <c r="J13" s="8">
        <v>4</v>
      </c>
      <c r="K13" s="11">
        <f t="shared" si="2"/>
        <v>1</v>
      </c>
      <c r="M13" s="8">
        <v>3</v>
      </c>
      <c r="N13" s="11">
        <f t="shared" si="3"/>
        <v>0</v>
      </c>
      <c r="P13" s="8">
        <v>3</v>
      </c>
      <c r="Q13" s="11">
        <f t="shared" si="4"/>
        <v>0</v>
      </c>
      <c r="S13" s="8">
        <v>3</v>
      </c>
      <c r="T13" s="11">
        <f t="shared" si="5"/>
        <v>0</v>
      </c>
      <c r="V13" s="8">
        <v>5</v>
      </c>
      <c r="W13" s="11">
        <f t="shared" si="6"/>
        <v>2</v>
      </c>
    </row>
    <row r="14" spans="2:23" ht="12.75">
      <c r="B14" s="8">
        <v>2</v>
      </c>
      <c r="D14" s="8">
        <v>3</v>
      </c>
      <c r="E14" s="11">
        <f t="shared" si="0"/>
        <v>1</v>
      </c>
      <c r="G14" s="8">
        <v>4</v>
      </c>
      <c r="H14" s="11">
        <f t="shared" si="1"/>
        <v>2</v>
      </c>
      <c r="J14" s="8">
        <v>3</v>
      </c>
      <c r="K14" s="11">
        <f t="shared" si="2"/>
        <v>1</v>
      </c>
      <c r="M14" s="8">
        <v>2</v>
      </c>
      <c r="N14" s="11">
        <f t="shared" si="3"/>
        <v>0</v>
      </c>
      <c r="P14" s="8">
        <v>2</v>
      </c>
      <c r="Q14" s="11">
        <f t="shared" si="4"/>
        <v>0</v>
      </c>
      <c r="S14" s="8">
        <v>4</v>
      </c>
      <c r="T14" s="11">
        <f t="shared" si="5"/>
        <v>2</v>
      </c>
      <c r="V14" s="8">
        <v>3</v>
      </c>
      <c r="W14" s="11">
        <f t="shared" si="6"/>
        <v>1</v>
      </c>
    </row>
    <row r="15" spans="2:23" ht="12.75">
      <c r="B15" s="8">
        <v>5</v>
      </c>
      <c r="D15" s="8">
        <v>6</v>
      </c>
      <c r="E15" s="11">
        <f t="shared" si="0"/>
        <v>1</v>
      </c>
      <c r="G15" s="8">
        <v>10</v>
      </c>
      <c r="H15" s="11">
        <f t="shared" si="1"/>
        <v>5</v>
      </c>
      <c r="J15" s="8">
        <v>8</v>
      </c>
      <c r="K15" s="11">
        <f t="shared" si="2"/>
        <v>3</v>
      </c>
      <c r="M15" s="8">
        <v>6</v>
      </c>
      <c r="N15" s="11">
        <f t="shared" si="3"/>
        <v>1</v>
      </c>
      <c r="P15" s="8">
        <v>8</v>
      </c>
      <c r="Q15" s="11">
        <f t="shared" si="4"/>
        <v>3</v>
      </c>
      <c r="S15" s="8">
        <v>6</v>
      </c>
      <c r="T15" s="11">
        <f t="shared" si="5"/>
        <v>1</v>
      </c>
      <c r="V15" s="8">
        <v>9</v>
      </c>
      <c r="W15" s="11">
        <f t="shared" si="6"/>
        <v>4</v>
      </c>
    </row>
    <row r="16" spans="2:23" ht="12.75">
      <c r="B16" s="8">
        <v>4</v>
      </c>
      <c r="D16" s="8">
        <v>5</v>
      </c>
      <c r="E16" s="11">
        <f t="shared" si="0"/>
        <v>1</v>
      </c>
      <c r="G16" s="8">
        <v>8</v>
      </c>
      <c r="H16" s="11">
        <f t="shared" si="1"/>
        <v>4</v>
      </c>
      <c r="J16" s="8">
        <v>9</v>
      </c>
      <c r="K16" s="11">
        <f t="shared" si="2"/>
        <v>5</v>
      </c>
      <c r="M16" s="8">
        <v>6</v>
      </c>
      <c r="N16" s="11">
        <f t="shared" si="3"/>
        <v>2</v>
      </c>
      <c r="P16" s="8">
        <v>4</v>
      </c>
      <c r="Q16" s="11">
        <f t="shared" si="4"/>
        <v>0</v>
      </c>
      <c r="S16" s="8">
        <v>10</v>
      </c>
      <c r="T16" s="11">
        <f t="shared" si="5"/>
        <v>6</v>
      </c>
      <c r="V16" s="8">
        <v>4</v>
      </c>
      <c r="W16" s="11">
        <f t="shared" si="6"/>
        <v>0</v>
      </c>
    </row>
    <row r="17" ht="12.75">
      <c r="N17" s="11"/>
    </row>
    <row r="18" spans="1:23" ht="12.75">
      <c r="A18" s="9" t="s">
        <v>62</v>
      </c>
      <c r="B18" s="12">
        <f>AVERAGE(B3:B16)</f>
        <v>3.357142857142857</v>
      </c>
      <c r="C18" s="12"/>
      <c r="D18" s="12">
        <f>AVERAGE(D3:D16)</f>
        <v>5.571428571428571</v>
      </c>
      <c r="E18" s="12">
        <f>AVERAGE(E3:E16)</f>
        <v>2.2142857142857144</v>
      </c>
      <c r="F18" s="12"/>
      <c r="G18" s="12">
        <f>AVERAGE(G3:G16)</f>
        <v>5.357142857142857</v>
      </c>
      <c r="H18" s="12">
        <f>AVERAGE(H3:H16)</f>
        <v>2</v>
      </c>
      <c r="I18" s="12"/>
      <c r="J18" s="12">
        <f>AVERAGE(J3:J16)</f>
        <v>5.785714285714286</v>
      </c>
      <c r="K18" s="12">
        <f>AVERAGE(K3:K16)</f>
        <v>2.4285714285714284</v>
      </c>
      <c r="L18" s="12"/>
      <c r="M18" s="12">
        <f>AVERAGE(M3:M16)</f>
        <v>3.9285714285714284</v>
      </c>
      <c r="N18" s="12">
        <f>AVERAGE(N3:N16)</f>
        <v>0.5714285714285714</v>
      </c>
      <c r="O18" s="12"/>
      <c r="P18" s="12">
        <f>AVERAGE(P3:P16)</f>
        <v>4.071428571428571</v>
      </c>
      <c r="Q18" s="12">
        <f>AVERAGE(Q3:Q16)</f>
        <v>0.7142857142857143</v>
      </c>
      <c r="R18" s="12"/>
      <c r="S18" s="12">
        <f>AVERAGE(S3:S16)</f>
        <v>5.571428571428571</v>
      </c>
      <c r="T18" s="12">
        <f>AVERAGE(T3:T16)</f>
        <v>2.2142857142857144</v>
      </c>
      <c r="U18" s="12"/>
      <c r="V18" s="12">
        <f>AVERAGE(V3:V16)</f>
        <v>4.785714285714286</v>
      </c>
      <c r="W18" s="12">
        <f>AVERAGE(W3:W16)</f>
        <v>1.4285714285714286</v>
      </c>
    </row>
    <row r="19" spans="1:23" ht="12.75">
      <c r="A19" s="9" t="s">
        <v>63</v>
      </c>
      <c r="B19" s="12">
        <f>STDEV(B3:B16)</f>
        <v>0.9287827316640653</v>
      </c>
      <c r="C19" s="12"/>
      <c r="D19" s="12">
        <f>STDEV(D3:D16)</f>
        <v>2.9013070188420977</v>
      </c>
      <c r="E19" s="12">
        <f>STDEV(E3:E16)</f>
        <v>2.455091144432835</v>
      </c>
      <c r="F19" s="12"/>
      <c r="G19" s="12">
        <f>STDEV(G3:G16)</f>
        <v>2.5901334345533646</v>
      </c>
      <c r="H19" s="12">
        <f>STDEV(H3:H16)</f>
        <v>2.0754980866510833</v>
      </c>
      <c r="I19" s="12"/>
      <c r="J19" s="12">
        <f>STDEV(J3:J16)</f>
        <v>2.547353722789787</v>
      </c>
      <c r="K19" s="12">
        <f>STDEV(K3:K16)</f>
        <v>2.138089935299395</v>
      </c>
      <c r="L19" s="12"/>
      <c r="M19" s="12">
        <f>STDEV(M3:M16)</f>
        <v>1.4917354742965405</v>
      </c>
      <c r="N19" s="12">
        <f>STDEV(N3:N16)</f>
        <v>0.8516306272526402</v>
      </c>
      <c r="O19" s="12"/>
      <c r="P19" s="12">
        <f>STDEV(P3:P16)</f>
        <v>1.8590438284354556</v>
      </c>
      <c r="Q19" s="12">
        <f>STDEV(Q3:Q16)</f>
        <v>1.2666473875533018</v>
      </c>
      <c r="R19" s="12"/>
      <c r="S19" s="12">
        <f>STDEV(S3:S16)</f>
        <v>2.20887321481358</v>
      </c>
      <c r="T19" s="12">
        <f>STDEV(T3:T16)</f>
        <v>2.1187286256174924</v>
      </c>
      <c r="U19" s="12"/>
      <c r="V19" s="12">
        <f>STDEV(V3:V16)</f>
        <v>2.082105865503681</v>
      </c>
      <c r="W19" s="12">
        <f>STDEV(W3:W16)</f>
        <v>1.8277470669267508</v>
      </c>
    </row>
  </sheetData>
  <sheetProtection/>
  <mergeCells count="7">
    <mergeCell ref="P1:Q1"/>
    <mergeCell ref="S1:T1"/>
    <mergeCell ref="V1:W1"/>
    <mergeCell ref="D1:E1"/>
    <mergeCell ref="G1:H1"/>
    <mergeCell ref="J1:K1"/>
    <mergeCell ref="M1:N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2008-02-08T20:46:22Z</cp:lastPrinted>
  <dcterms:created xsi:type="dcterms:W3CDTF">2008-04-29T20:30:29Z</dcterms:created>
  <dcterms:modified xsi:type="dcterms:W3CDTF">2008-04-30T09:31:59Z</dcterms:modified>
  <cp:category/>
  <cp:version/>
  <cp:contentType/>
  <cp:contentStatus/>
</cp:coreProperties>
</file>