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0"/>
  </bookViews>
  <sheets>
    <sheet name="EU_EZ3" sheetId="1" r:id="rId1"/>
    <sheet name="MF_EZ3" sheetId="2" r:id="rId2"/>
  </sheets>
  <definedNames/>
  <calcPr fullCalcOnLoad="1"/>
</workbook>
</file>

<file path=xl/sharedStrings.xml><?xml version="1.0" encoding="utf-8"?>
<sst xmlns="http://schemas.openxmlformats.org/spreadsheetml/2006/main" count="353" uniqueCount="82">
  <si>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</si>
  <si>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</si>
  <si>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</si>
  <si>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</si>
  <si>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</si>
  <si>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</si>
  <si>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</si>
  <si>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</si>
  <si>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</si>
  <si>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</si>
  <si>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</si>
  <si>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</si>
  <si>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</si>
  <si>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</si>
  <si>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</si>
  <si>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K = 15</t>
  </si>
  <si>
    <t>K = 16</t>
  </si>
  <si>
    <t>armstrong-2002-v1  K=2</t>
  </si>
  <si>
    <t>single</t>
  </si>
  <si>
    <t>armstrong-2002-v1</t>
  </si>
  <si>
    <t>average</t>
  </si>
  <si>
    <t>complete</t>
  </si>
  <si>
    <t>kmeans</t>
  </si>
  <si>
    <t>mixture</t>
  </si>
  <si>
    <t>spectral</t>
  </si>
  <si>
    <t>snn</t>
  </si>
  <si>
    <t>armstrong-2002-v2 - K=3</t>
  </si>
  <si>
    <t>armstrong-2002-v2</t>
  </si>
  <si>
    <t>bhattacharjee-2001  k=5</t>
  </si>
  <si>
    <t>bhattacharjee-2001</t>
  </si>
  <si>
    <t>dyrskjot-2003  k=3</t>
  </si>
  <si>
    <t>dyrskjot-2003</t>
  </si>
  <si>
    <t>pomeroy-2002-v2  k=2</t>
  </si>
  <si>
    <t>pomeroy-2002-v2</t>
  </si>
  <si>
    <t>pomeroy-2002-v3  k=5</t>
  </si>
  <si>
    <t>pomeroy-2002-v3</t>
  </si>
  <si>
    <t>shipp-2002-v1  k=2</t>
  </si>
  <si>
    <t>shipp-2002-v1</t>
  </si>
  <si>
    <t>singh-2002  k=2</t>
  </si>
  <si>
    <t>singh-2002</t>
  </si>
  <si>
    <t>west-2001  k=2</t>
  </si>
  <si>
    <t>west-2001</t>
  </si>
  <si>
    <t>su-2001  k=10</t>
  </si>
  <si>
    <t>su-2001</t>
  </si>
  <si>
    <t>laiho-2007  k=2</t>
  </si>
  <si>
    <t>laiho-2007</t>
  </si>
  <si>
    <t>nutt-2003-v1  k=4</t>
  </si>
  <si>
    <t>nutt-2003-v1</t>
  </si>
  <si>
    <t>nutt-2003-v2  k=2</t>
  </si>
  <si>
    <t>nutt-2003-v2</t>
  </si>
  <si>
    <t>nutt-2003-v3  k=2</t>
  </si>
  <si>
    <t>nutt-2003-v3</t>
  </si>
  <si>
    <t>gordon-2002  k=2</t>
  </si>
  <si>
    <t>gordon-2002</t>
  </si>
  <si>
    <t>chowdary-2006  k=2</t>
  </si>
  <si>
    <t>chowdary-2006</t>
  </si>
  <si>
    <t>yeoh-2002-v1  k=2</t>
  </si>
  <si>
    <t>yeoh-2002-v1</t>
  </si>
  <si>
    <t>yeoh-2002-v2  k=6</t>
  </si>
  <si>
    <t>yeoh-2002-v2</t>
  </si>
  <si>
    <t>golub-1999-v1  k=2</t>
  </si>
  <si>
    <t>golub-1999-v1</t>
  </si>
  <si>
    <t>golub-1999-v2  k=3</t>
  </si>
  <si>
    <t>golub-1999-v2</t>
  </si>
  <si>
    <t>ramaswamy-2001 k=14</t>
  </si>
  <si>
    <t>ramaswamy-2001</t>
  </si>
  <si>
    <t>SINGLE</t>
  </si>
  <si>
    <t>AVERAGE</t>
  </si>
  <si>
    <t>COMPLETE</t>
  </si>
  <si>
    <t>KMEANS</t>
  </si>
  <si>
    <t>MIXTURE</t>
  </si>
  <si>
    <t>SPECTRAL</t>
  </si>
  <si>
    <t>SNN</t>
  </si>
  <si>
    <t>K = 17</t>
  </si>
  <si>
    <t>K = 18</t>
  </si>
  <si>
    <t>K = 19</t>
  </si>
  <si>
    <t>K = 20</t>
  </si>
  <si>
    <t>Mean of cR for k = Actual Number of Classes</t>
  </si>
  <si>
    <t>Mean of cR for the best partitions</t>
  </si>
  <si>
    <t>Actual number of classes (AK)</t>
  </si>
  <si>
    <t>Best k (BK)</t>
  </si>
  <si>
    <t>BK - AK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</si>
</sst>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2" width="7.7109375" style="0" customWidth="1"/>
    <col min="3" max="10" width="5.140625" style="0" customWidth="1"/>
    <col min="11" max="17" width="6.00390625" style="0" customWidth="1"/>
    <col min="18" max="21" width="5.421875" style="0" bestFit="1" customWidth="1"/>
    <col min="22" max="22" width="4.57421875" style="0" customWidth="1"/>
    <col min="23" max="23" width="17.00390625" style="0" customWidth="1"/>
    <col min="24" max="24" width="13.57421875" style="0" customWidth="1"/>
    <col min="25" max="25" width="12.8515625" style="0" customWidth="1"/>
    <col min="26" max="16384" width="11.57421875" style="0" customWidth="1"/>
  </cols>
  <sheetData>
    <row r="1" spans="1:25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73</v>
      </c>
      <c r="S1" s="3" t="s">
        <v>74</v>
      </c>
      <c r="T1" s="3" t="s">
        <v>75</v>
      </c>
      <c r="U1" s="3" t="s">
        <v>76</v>
      </c>
      <c r="V1" s="11"/>
      <c r="W1" s="17" t="s">
        <v>77</v>
      </c>
      <c r="X1" s="18"/>
      <c r="Y1" s="19"/>
    </row>
    <row r="2" spans="1:25" ht="12.75">
      <c r="A2" s="23" t="s">
        <v>17</v>
      </c>
      <c r="B2" s="4" t="s">
        <v>18</v>
      </c>
      <c r="C2" s="5">
        <v>-0.013805</v>
      </c>
      <c r="D2" s="5">
        <v>-0.026673</v>
      </c>
      <c r="E2" s="5">
        <v>-0.038625</v>
      </c>
      <c r="F2" s="5">
        <v>-0.049679</v>
      </c>
      <c r="G2" s="5">
        <v>-0.059852999999999996</v>
      </c>
      <c r="H2" s="5">
        <v>-0.083038</v>
      </c>
      <c r="I2" s="5">
        <v>-0.084521</v>
      </c>
      <c r="J2" s="5">
        <v>-0.09134199999999999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12" t="s">
        <v>18</v>
      </c>
      <c r="X2" s="12">
        <f aca="true" t="shared" si="0" ref="X2:X8">AVERAGE(C2,D9,F16,D23,C30,F37,C44,C51,C58,K65,C72,E79,C86,C93,C107,C114,G121,C128,D135,O142)</f>
        <v>0.0042823</v>
      </c>
      <c r="Y2" s="12">
        <f aca="true" t="shared" si="1" ref="Y2:Y8">STDEV(C2,D9,F16,D23,C30,F37,C44,C51,C58,K65,C72,E79,C86,C93,C107,C114,G121,C128,D135,O142)</f>
        <v>0.03323777684170449</v>
      </c>
    </row>
    <row r="3" spans="1:25" ht="12.75">
      <c r="A3" s="23" t="s">
        <v>19</v>
      </c>
      <c r="B3" s="4" t="s">
        <v>20</v>
      </c>
      <c r="C3" s="5">
        <v>0.267993</v>
      </c>
      <c r="D3" s="5">
        <v>0.1745</v>
      </c>
      <c r="E3" s="5">
        <v>0.170229</v>
      </c>
      <c r="F3" s="5">
        <v>0.136208</v>
      </c>
      <c r="G3" s="5">
        <v>0.382882</v>
      </c>
      <c r="H3" s="5">
        <v>0.38147699999999996</v>
      </c>
      <c r="I3" s="5">
        <v>0.35486399999999996</v>
      </c>
      <c r="J3" s="5">
        <v>0.256034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W3" s="12" t="s">
        <v>20</v>
      </c>
      <c r="X3" s="12">
        <f t="shared" si="0"/>
        <v>0.22684604999999994</v>
      </c>
      <c r="Y3" s="12">
        <f t="shared" si="1"/>
        <v>0.2888575480329862</v>
      </c>
    </row>
    <row r="4" spans="1:25" ht="12.75">
      <c r="A4" s="23" t="s">
        <v>19</v>
      </c>
      <c r="B4" s="4" t="s">
        <v>21</v>
      </c>
      <c r="C4" s="5">
        <v>0.23837899999999998</v>
      </c>
      <c r="D4" s="5">
        <v>0.14865499999999998</v>
      </c>
      <c r="E4" s="5">
        <v>0.217465</v>
      </c>
      <c r="F4" s="5">
        <v>0.37580399999999997</v>
      </c>
      <c r="G4" s="5">
        <v>0.34368099999999996</v>
      </c>
      <c r="H4" s="5">
        <v>0.282082</v>
      </c>
      <c r="I4" s="5">
        <v>0.21259399999999998</v>
      </c>
      <c r="J4" s="5">
        <v>0.168174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W4" s="12" t="s">
        <v>21</v>
      </c>
      <c r="X4" s="12">
        <f t="shared" si="0"/>
        <v>0.23880285000000004</v>
      </c>
      <c r="Y4" s="12">
        <f t="shared" si="1"/>
        <v>0.22879259758918744</v>
      </c>
    </row>
    <row r="5" spans="1:25" ht="12.75">
      <c r="A5" s="23" t="s">
        <v>19</v>
      </c>
      <c r="B5" s="4" t="s">
        <v>22</v>
      </c>
      <c r="C5" s="5">
        <v>0.23837899999999998</v>
      </c>
      <c r="D5" s="5">
        <v>0.512558</v>
      </c>
      <c r="E5" s="5">
        <v>0.479049</v>
      </c>
      <c r="F5" s="5">
        <v>0.439393</v>
      </c>
      <c r="G5" s="5">
        <v>0.374181</v>
      </c>
      <c r="H5" s="5">
        <v>0.326993</v>
      </c>
      <c r="I5" s="5">
        <v>0.27554</v>
      </c>
      <c r="J5" s="5">
        <v>0.21823299999999998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12" t="s">
        <v>22</v>
      </c>
      <c r="X5" s="12">
        <f t="shared" si="0"/>
        <v>0.39059654999999993</v>
      </c>
      <c r="Y5" s="12">
        <f t="shared" si="1"/>
        <v>0.26766578149339726</v>
      </c>
    </row>
    <row r="6" spans="1:25" ht="12.75">
      <c r="A6" s="23" t="s">
        <v>19</v>
      </c>
      <c r="B6" s="4" t="s">
        <v>23</v>
      </c>
      <c r="C6" s="5">
        <v>0.888929</v>
      </c>
      <c r="D6" s="5">
        <v>0.8734069999999999</v>
      </c>
      <c r="E6" s="5">
        <v>0.483317</v>
      </c>
      <c r="F6" s="5">
        <v>0.432346</v>
      </c>
      <c r="G6" s="5">
        <v>0.382712</v>
      </c>
      <c r="H6" s="5">
        <v>0.30605899999999997</v>
      </c>
      <c r="I6" s="5">
        <v>0.278793</v>
      </c>
      <c r="J6" s="5">
        <v>0.277537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W6" s="12" t="s">
        <v>23</v>
      </c>
      <c r="X6" s="12">
        <f t="shared" si="0"/>
        <v>0.47292904999999996</v>
      </c>
      <c r="Y6" s="12">
        <f t="shared" si="1"/>
        <v>0.28346893904465553</v>
      </c>
    </row>
    <row r="7" spans="1:25" ht="12.75">
      <c r="A7" s="23" t="s">
        <v>19</v>
      </c>
      <c r="B7" s="4" t="s">
        <v>24</v>
      </c>
      <c r="C7" s="5">
        <v>0.048782</v>
      </c>
      <c r="D7" s="5">
        <v>0.046024999999999996</v>
      </c>
      <c r="E7" s="5">
        <v>0.04817</v>
      </c>
      <c r="F7" s="5">
        <v>0.048063999999999996</v>
      </c>
      <c r="G7" s="5">
        <v>0.040868</v>
      </c>
      <c r="H7" s="5">
        <v>0.043193999999999996</v>
      </c>
      <c r="I7" s="5">
        <v>0.028374</v>
      </c>
      <c r="J7" s="5">
        <v>0.027198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12" t="s">
        <v>24</v>
      </c>
      <c r="X7" s="12">
        <f t="shared" si="0"/>
        <v>0.0739695</v>
      </c>
      <c r="Y7" s="12">
        <f t="shared" si="1"/>
        <v>0.06758085395287633</v>
      </c>
    </row>
    <row r="8" spans="1:25" ht="12.75">
      <c r="A8" s="23" t="s">
        <v>19</v>
      </c>
      <c r="B8" s="4" t="s">
        <v>25</v>
      </c>
      <c r="C8" s="5">
        <v>0.496776</v>
      </c>
      <c r="D8" s="5">
        <v>0.187716</v>
      </c>
      <c r="E8" s="5">
        <v>0.34731</v>
      </c>
      <c r="F8" s="5">
        <v>0.262638</v>
      </c>
      <c r="G8" s="5">
        <v>0.342366</v>
      </c>
      <c r="H8" s="5">
        <v>0.262558</v>
      </c>
      <c r="I8" s="5">
        <v>0.133967</v>
      </c>
      <c r="J8" s="5">
        <v>0.285118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12" t="s">
        <v>25</v>
      </c>
      <c r="X8" s="12">
        <f t="shared" si="0"/>
        <v>0.2699633888888889</v>
      </c>
      <c r="Y8" s="12">
        <f t="shared" si="1"/>
        <v>0.19001170048033383</v>
      </c>
    </row>
    <row r="9" spans="1:25" ht="12.75">
      <c r="A9" s="24" t="s">
        <v>26</v>
      </c>
      <c r="B9" s="6" t="s">
        <v>18</v>
      </c>
      <c r="C9" s="7"/>
      <c r="D9" s="7">
        <v>0.0006709999999999999</v>
      </c>
      <c r="E9" s="7">
        <v>0.006513</v>
      </c>
      <c r="F9" s="7">
        <v>0.002221</v>
      </c>
      <c r="G9" s="7">
        <v>-0.001354</v>
      </c>
      <c r="H9" s="7">
        <v>0.004723</v>
      </c>
      <c r="I9" s="7">
        <v>0.001518</v>
      </c>
      <c r="J9" s="7">
        <v>-0.0009029999999999999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12"/>
      <c r="X9" s="12"/>
      <c r="Y9" s="12"/>
    </row>
    <row r="10" spans="1:25" ht="12.75">
      <c r="A10" s="24" t="s">
        <v>27</v>
      </c>
      <c r="B10" s="6" t="s">
        <v>20</v>
      </c>
      <c r="C10" s="7"/>
      <c r="D10" s="7">
        <v>0.6099709999999999</v>
      </c>
      <c r="E10" s="7">
        <v>0.564465</v>
      </c>
      <c r="F10" s="7">
        <v>0.5213679999999999</v>
      </c>
      <c r="G10" s="7">
        <v>0.402228</v>
      </c>
      <c r="H10" s="7">
        <v>0.41024099999999997</v>
      </c>
      <c r="I10" s="7">
        <v>0.40918899999999997</v>
      </c>
      <c r="J10" s="7">
        <v>0.434037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W10" s="20" t="s">
        <v>78</v>
      </c>
      <c r="X10" s="21"/>
      <c r="Y10" s="22"/>
    </row>
    <row r="11" spans="1:25" ht="12.75">
      <c r="A11" s="24" t="s">
        <v>27</v>
      </c>
      <c r="B11" s="6" t="s">
        <v>21</v>
      </c>
      <c r="C11" s="7"/>
      <c r="D11" s="7">
        <v>0.44247899999999996</v>
      </c>
      <c r="E11" s="7">
        <v>0.44142</v>
      </c>
      <c r="F11" s="7">
        <v>0.360211</v>
      </c>
      <c r="G11" s="7">
        <v>0.33561199999999997</v>
      </c>
      <c r="H11" s="7">
        <v>0.346238</v>
      </c>
      <c r="I11" s="7">
        <v>0.383434</v>
      </c>
      <c r="J11" s="7">
        <v>0.324658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12" t="s">
        <v>18</v>
      </c>
      <c r="X11" s="12">
        <f>AVERAGE(C2,E9,K16,J23,C30,I37,D44,L51,C58,K65,C72,I79,C86,F93,O100,D107,N114,J121,I128,I135,Q142)</f>
        <v>0.10255533333333335</v>
      </c>
      <c r="Y11" s="12">
        <f>STDEV(C2,E9,K16,J23,C30,I37,D44,L51,C58,K65,C72,I79,C86,F93,O100,D107,N114,J121,I128,I135,Q142)</f>
        <v>0.21419075896040268</v>
      </c>
    </row>
    <row r="12" spans="1:25" ht="12.75">
      <c r="A12" s="24" t="s">
        <v>27</v>
      </c>
      <c r="B12" s="6" t="s">
        <v>22</v>
      </c>
      <c r="C12" s="7"/>
      <c r="D12" s="7">
        <v>0.8096669999999999</v>
      </c>
      <c r="E12" s="7">
        <v>0.7708889999999999</v>
      </c>
      <c r="F12" s="7">
        <v>0.681481</v>
      </c>
      <c r="G12" s="7">
        <v>0.5977359999999999</v>
      </c>
      <c r="H12" s="7">
        <v>0.493508</v>
      </c>
      <c r="I12" s="7">
        <v>0.537385</v>
      </c>
      <c r="J12" s="7">
        <v>0.430896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12" t="s">
        <v>20</v>
      </c>
      <c r="X12" s="12">
        <f>AVERAGE(G3,D10,F17,D24,C31,I38,C45,F52,C59,Q66,C73,H80,F87,C94,F101,E108,O115,J122,G129,J136,R143)</f>
        <v>0.3472251428571428</v>
      </c>
      <c r="Y12" s="12">
        <f>STDEV(G3,D10,F17,D24,C31,I38,C45,F52,C59,Q66,C73,H80,F87,C94,F101,E108,O115,J122,G129,J136,R143)</f>
        <v>0.2992360304500922</v>
      </c>
    </row>
    <row r="13" spans="1:25" ht="12.75">
      <c r="A13" s="24" t="s">
        <v>27</v>
      </c>
      <c r="B13" s="6" t="s">
        <v>23</v>
      </c>
      <c r="C13" s="7"/>
      <c r="D13" s="7">
        <v>0.958542</v>
      </c>
      <c r="E13" s="7">
        <v>0.7091379999999999</v>
      </c>
      <c r="F13" s="7">
        <v>0.727883</v>
      </c>
      <c r="G13" s="7">
        <v>0.638958</v>
      </c>
      <c r="H13" s="7">
        <v>0.5094339999999999</v>
      </c>
      <c r="I13" s="7">
        <v>0.597779</v>
      </c>
      <c r="J13" s="7">
        <v>0.525004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2" t="s">
        <v>21</v>
      </c>
      <c r="X13" s="12">
        <f>AVERAGE(F4,D11,G18,E25,G33,H39,E46,G53,H60,P67,C74,E81,C88,E95,E102,E109,J116,J123,C130,D137,R143)</f>
        <v>0.3314270476190476</v>
      </c>
      <c r="Y13" s="12">
        <f>STDEV(F4,D11,G18,E25,G33,H39,E46,G53,H60,P67,C74,E81,C88,E95,E102,E109,J116,J123,C130,D137,R143)</f>
        <v>0.22392575400821502</v>
      </c>
    </row>
    <row r="14" spans="1:25" ht="12.75">
      <c r="A14" s="24" t="s">
        <v>27</v>
      </c>
      <c r="B14" s="6" t="s">
        <v>24</v>
      </c>
      <c r="C14" s="7"/>
      <c r="D14" s="7">
        <v>0.063738</v>
      </c>
      <c r="E14" s="7">
        <v>0.064444</v>
      </c>
      <c r="F14" s="7">
        <v>0.043969</v>
      </c>
      <c r="G14" s="7">
        <v>0.050628</v>
      </c>
      <c r="H14" s="7">
        <v>0.050707999999999996</v>
      </c>
      <c r="I14" s="7">
        <v>0.034394999999999995</v>
      </c>
      <c r="J14" s="7">
        <v>0.062431999999999994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W14" s="12" t="s">
        <v>22</v>
      </c>
      <c r="X14" s="12">
        <f>AVERAGE(D5,D12,F19,E26,G33,I40,D47,C54,C61,L68,C75,G82,D89,E96,C103,C110,F117,M124,C131,E138,R145)</f>
        <v>0.47790438095238097</v>
      </c>
      <c r="Y14" s="12">
        <f>STDEV(D5,D12,F19,E26,G33,I40,D47,C54,C61,L68,C75,G82,D89,E96,C103,C110,F117,M124,C131,E138,R145)</f>
        <v>0.27043165457994667</v>
      </c>
    </row>
    <row r="15" spans="1:25" ht="12.75">
      <c r="A15" s="24" t="s">
        <v>27</v>
      </c>
      <c r="B15" s="6" t="s">
        <v>25</v>
      </c>
      <c r="C15" s="7"/>
      <c r="D15" s="7">
        <v>0.478925</v>
      </c>
      <c r="E15" s="7">
        <v>0.353732</v>
      </c>
      <c r="F15" s="7">
        <v>0.010454</v>
      </c>
      <c r="G15" s="7">
        <v>0.350084</v>
      </c>
      <c r="H15" s="7">
        <v>0.268798</v>
      </c>
      <c r="I15" s="7">
        <v>0.403796</v>
      </c>
      <c r="J15" s="7">
        <v>0.40571399999999996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W15" s="12" t="s">
        <v>23</v>
      </c>
      <c r="X15" s="12">
        <f>AVERAGE(C6,D13,F21,F27,D34,G41,D48,D55,E62,N69,D76,H83,C90,D97,C104,D111,H118,Q125,C132,E139,R146)</f>
        <v>0.5619523809523811</v>
      </c>
      <c r="Y15" s="12">
        <f>STDEV(C6,D13,F21,F27,D34,G41,D48,D55,E62,N69,D76,H83,C90,D97,C104,D111,H118,Q125,C132,E139,R146)</f>
        <v>0.2756688984277104</v>
      </c>
    </row>
    <row r="16" spans="1:25" ht="12.75">
      <c r="A16" s="23" t="s">
        <v>28</v>
      </c>
      <c r="B16" s="4" t="s">
        <v>18</v>
      </c>
      <c r="C16" s="5"/>
      <c r="D16" s="5"/>
      <c r="E16" s="5"/>
      <c r="F16" s="5">
        <v>-0.0066229999999999995</v>
      </c>
      <c r="G16" s="5">
        <v>0.008629999999999999</v>
      </c>
      <c r="H16" s="5">
        <v>0.001374</v>
      </c>
      <c r="I16" s="5">
        <v>-0.005788</v>
      </c>
      <c r="J16" s="5">
        <v>0.011895</v>
      </c>
      <c r="K16" s="5">
        <v>0.047671</v>
      </c>
      <c r="L16" s="5">
        <v>0.040324</v>
      </c>
      <c r="M16" s="5">
        <v>0.033072</v>
      </c>
      <c r="N16" s="5">
        <v>0.047784</v>
      </c>
      <c r="O16" s="5">
        <v>0.040533</v>
      </c>
      <c r="P16" s="5">
        <v>0.033375999999999996</v>
      </c>
      <c r="Q16" s="5"/>
      <c r="R16" s="5"/>
      <c r="S16" s="5"/>
      <c r="T16" s="5"/>
      <c r="U16" s="5"/>
      <c r="W16" s="12" t="s">
        <v>24</v>
      </c>
      <c r="X16" s="12">
        <f>AVERAGE(C7,D14,F21,G28,E35,F42,G49,C56,C63,L70,D77,F84,C91,E98,C105,C112,C119,J126,D133,D140,Q147)</f>
        <v>0.09074561904761905</v>
      </c>
      <c r="Y16" s="12">
        <f>STDEV(C7,D14,F21,G28,E35,F42,G49,C56,C63,L70,D77,F84,C91,E98,C105,C112,C119,J126,D133,D140,Q147)</f>
        <v>0.08479344529589314</v>
      </c>
    </row>
    <row r="17" spans="1:25" ht="12.75">
      <c r="A17" s="23" t="s">
        <v>29</v>
      </c>
      <c r="B17" s="4" t="s">
        <v>20</v>
      </c>
      <c r="C17" s="5"/>
      <c r="D17" s="5"/>
      <c r="E17" s="5"/>
      <c r="F17" s="5">
        <v>0.280918</v>
      </c>
      <c r="G17" s="5">
        <v>0.26392499999999997</v>
      </c>
      <c r="H17" s="5">
        <v>0.260272</v>
      </c>
      <c r="I17" s="5">
        <v>0.259976</v>
      </c>
      <c r="J17" s="5">
        <v>0.139937</v>
      </c>
      <c r="K17" s="5">
        <v>0.146199</v>
      </c>
      <c r="L17" s="5">
        <v>0.143956</v>
      </c>
      <c r="M17" s="5">
        <v>0.15967699999999999</v>
      </c>
      <c r="N17" s="5">
        <v>0.159969</v>
      </c>
      <c r="O17" s="5">
        <v>0.156003</v>
      </c>
      <c r="P17" s="5">
        <v>0.11731799999999999</v>
      </c>
      <c r="Q17" s="5"/>
      <c r="R17" s="5"/>
      <c r="S17" s="5"/>
      <c r="T17" s="5"/>
      <c r="U17" s="5"/>
      <c r="W17" s="12" t="s">
        <v>25</v>
      </c>
      <c r="X17" s="12">
        <f>AVERAGE(C8,D15,F22,E29,G36,G43,F50,D57,E64,N71,D78,F85,C92,D106,D113,H120,J127,F134,F141,P148)</f>
        <v>0.3428068499999999</v>
      </c>
      <c r="Y17" s="12">
        <f>STDEV(C8,D15,F22,E29,G36,G43,F50,D57,E64,N71,D78,F85,C92,D106,D113,H120,J127,F134,F141,P148)</f>
        <v>0.186441063288185</v>
      </c>
    </row>
    <row r="18" spans="1:21" ht="12.75">
      <c r="A18" s="23" t="s">
        <v>29</v>
      </c>
      <c r="B18" s="4" t="s">
        <v>21</v>
      </c>
      <c r="C18" s="5"/>
      <c r="D18" s="5"/>
      <c r="E18" s="5"/>
      <c r="F18" s="5">
        <v>0.179788</v>
      </c>
      <c r="G18" s="5">
        <v>0.193821</v>
      </c>
      <c r="H18" s="5">
        <v>0.17362</v>
      </c>
      <c r="I18" s="5">
        <v>0.13935799999999998</v>
      </c>
      <c r="J18" s="5">
        <v>0.10987799999999999</v>
      </c>
      <c r="K18" s="5">
        <v>0.11533399999999999</v>
      </c>
      <c r="L18" s="5">
        <v>0.10969799999999999</v>
      </c>
      <c r="M18" s="5">
        <v>0.114579</v>
      </c>
      <c r="N18" s="5">
        <v>0.111798</v>
      </c>
      <c r="O18" s="5">
        <v>0.114813</v>
      </c>
      <c r="P18" s="5">
        <v>0.11420799999999999</v>
      </c>
      <c r="Q18" s="5"/>
      <c r="R18" s="5"/>
      <c r="S18" s="5"/>
      <c r="T18" s="5"/>
      <c r="U18" s="5"/>
    </row>
    <row r="19" spans="1:21" ht="12.75">
      <c r="A19" s="23" t="s">
        <v>29</v>
      </c>
      <c r="B19" s="4" t="s">
        <v>22</v>
      </c>
      <c r="C19" s="5"/>
      <c r="D19" s="5"/>
      <c r="E19" s="5"/>
      <c r="F19" s="5">
        <v>0.37917999999999996</v>
      </c>
      <c r="G19" s="5">
        <v>0.375444</v>
      </c>
      <c r="H19" s="5">
        <v>0.26770099999999997</v>
      </c>
      <c r="I19" s="5">
        <v>0.23385199999999998</v>
      </c>
      <c r="J19" s="5">
        <v>0.20837999999999998</v>
      </c>
      <c r="K19" s="5">
        <v>0.190936</v>
      </c>
      <c r="L19" s="5">
        <v>0.179753</v>
      </c>
      <c r="M19" s="5">
        <v>0.16633399999999998</v>
      </c>
      <c r="N19" s="5">
        <v>0.140485</v>
      </c>
      <c r="O19" s="5">
        <v>0.135505</v>
      </c>
      <c r="P19" s="5">
        <v>0.12914699999999998</v>
      </c>
      <c r="Q19" s="5"/>
      <c r="R19" s="5"/>
      <c r="S19" s="5"/>
      <c r="T19" s="5"/>
      <c r="U19" s="5"/>
    </row>
    <row r="20" spans="1:21" ht="12.75">
      <c r="A20" s="23" t="s">
        <v>29</v>
      </c>
      <c r="B20" s="4" t="s">
        <v>23</v>
      </c>
      <c r="C20" s="5"/>
      <c r="D20" s="5"/>
      <c r="E20" s="5"/>
      <c r="F20" s="5">
        <v>0.394225</v>
      </c>
      <c r="G20" s="5">
        <v>0.336508</v>
      </c>
      <c r="H20" s="5">
        <v>0.37223799999999996</v>
      </c>
      <c r="I20" s="5">
        <v>0.27144199999999996</v>
      </c>
      <c r="J20" s="5">
        <v>0.25448899999999997</v>
      </c>
      <c r="K20" s="5">
        <v>0.238529</v>
      </c>
      <c r="L20" s="5">
        <v>0.219943</v>
      </c>
      <c r="M20" s="5">
        <v>0.201014</v>
      </c>
      <c r="N20" s="5">
        <v>0.20685299999999998</v>
      </c>
      <c r="O20" s="5">
        <v>0.179197</v>
      </c>
      <c r="P20" s="5">
        <v>0.23402699999999999</v>
      </c>
      <c r="Q20" s="5"/>
      <c r="R20" s="5"/>
      <c r="S20" s="5"/>
      <c r="T20" s="5"/>
      <c r="U20" s="5"/>
    </row>
    <row r="21" spans="1:21" ht="12.75">
      <c r="A21" s="23" t="s">
        <v>29</v>
      </c>
      <c r="B21" s="4" t="s">
        <v>24</v>
      </c>
      <c r="C21" s="10"/>
      <c r="D21" s="5"/>
      <c r="E21" s="5"/>
      <c r="F21" s="5">
        <v>0.016835</v>
      </c>
      <c r="G21" s="5">
        <v>0.008121</v>
      </c>
      <c r="H21" s="5">
        <v>0.011267</v>
      </c>
      <c r="I21" s="5">
        <v>0.010808</v>
      </c>
      <c r="J21" s="5">
        <v>0.009845999999999999</v>
      </c>
      <c r="K21" s="5">
        <v>0.010145</v>
      </c>
      <c r="L21" s="5">
        <v>0.011047999999999999</v>
      </c>
      <c r="M21" s="5">
        <v>0.006656</v>
      </c>
      <c r="N21" s="5">
        <v>0.00645</v>
      </c>
      <c r="O21" s="5">
        <v>0.011254</v>
      </c>
      <c r="P21" s="5">
        <v>0.007114</v>
      </c>
      <c r="Q21" s="5"/>
      <c r="R21" s="5"/>
      <c r="S21" s="5"/>
      <c r="T21" s="5"/>
      <c r="U21" s="5"/>
    </row>
    <row r="22" spans="1:21" ht="12.75">
      <c r="A22" s="23" t="s">
        <v>29</v>
      </c>
      <c r="B22" s="4" t="s">
        <v>25</v>
      </c>
      <c r="C22" s="5"/>
      <c r="D22" s="5"/>
      <c r="E22" s="5"/>
      <c r="F22" s="5">
        <v>0.6217889999999999</v>
      </c>
      <c r="G22" s="5">
        <v>0.36824199999999996</v>
      </c>
      <c r="H22" s="5">
        <v>0.46957299999999996</v>
      </c>
      <c r="I22" s="5">
        <v>0.15651299999999999</v>
      </c>
      <c r="J22" s="5">
        <v>0.184546</v>
      </c>
      <c r="K22" s="5">
        <v>0.29914599999999997</v>
      </c>
      <c r="L22" s="5"/>
      <c r="M22" s="5">
        <v>0.339972</v>
      </c>
      <c r="N22" s="5">
        <v>-0.130054</v>
      </c>
      <c r="O22" s="5">
        <v>0.34757099999999996</v>
      </c>
      <c r="P22" s="5">
        <v>0.208951</v>
      </c>
      <c r="Q22" s="5"/>
      <c r="R22" s="5"/>
      <c r="S22" s="5"/>
      <c r="T22" s="5"/>
      <c r="U22" s="5"/>
    </row>
    <row r="23" spans="1:21" ht="12.75">
      <c r="A23" s="24" t="s">
        <v>30</v>
      </c>
      <c r="B23" s="6" t="s">
        <v>18</v>
      </c>
      <c r="C23" s="7"/>
      <c r="D23" s="7">
        <v>0.036608</v>
      </c>
      <c r="E23" s="7">
        <v>0.013141</v>
      </c>
      <c r="F23" s="7">
        <v>0.063843</v>
      </c>
      <c r="G23" s="7">
        <v>0.09375599999999999</v>
      </c>
      <c r="H23" s="7">
        <v>0.113907</v>
      </c>
      <c r="I23" s="7">
        <v>0.085508</v>
      </c>
      <c r="J23" s="7">
        <v>0.117306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24" t="s">
        <v>31</v>
      </c>
      <c r="B24" s="6" t="s">
        <v>20</v>
      </c>
      <c r="C24" s="7"/>
      <c r="D24" s="7">
        <v>0.28668499999999997</v>
      </c>
      <c r="E24" s="7">
        <v>0.259409</v>
      </c>
      <c r="F24" s="7">
        <v>0.294958</v>
      </c>
      <c r="G24" s="7">
        <v>0.24018199999999998</v>
      </c>
      <c r="H24" s="7">
        <v>0.252398</v>
      </c>
      <c r="I24" s="7">
        <v>0.25485399999999997</v>
      </c>
      <c r="J24" s="7">
        <v>0.256957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4" t="s">
        <v>31</v>
      </c>
      <c r="B25" s="6" t="s">
        <v>21</v>
      </c>
      <c r="C25" s="7"/>
      <c r="D25" s="7">
        <v>0.277993</v>
      </c>
      <c r="E25" s="7">
        <v>0.312492</v>
      </c>
      <c r="F25" s="7">
        <v>0.236226</v>
      </c>
      <c r="G25" s="7">
        <v>0.255898</v>
      </c>
      <c r="H25" s="7">
        <v>0.24321199999999998</v>
      </c>
      <c r="I25" s="7">
        <v>0.252874</v>
      </c>
      <c r="J25" s="7">
        <v>0.22894799999999998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24" t="s">
        <v>31</v>
      </c>
      <c r="B26" s="6" t="s">
        <v>22</v>
      </c>
      <c r="C26" s="7"/>
      <c r="D26" s="7">
        <v>0.571469</v>
      </c>
      <c r="E26" s="7">
        <v>0.664678</v>
      </c>
      <c r="F26" s="7">
        <v>0.49163199999999996</v>
      </c>
      <c r="G26" s="7">
        <v>0.36807799999999996</v>
      </c>
      <c r="H26" s="7">
        <v>0.365838</v>
      </c>
      <c r="I26" s="7">
        <v>0.354081</v>
      </c>
      <c r="J26" s="7">
        <v>0.36730799999999997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24" t="s">
        <v>31</v>
      </c>
      <c r="B27" s="6" t="s">
        <v>23</v>
      </c>
      <c r="C27" s="7"/>
      <c r="D27" s="7">
        <v>0.424</v>
      </c>
      <c r="E27" s="7">
        <v>0.41855499999999995</v>
      </c>
      <c r="F27" s="7">
        <v>0.501671</v>
      </c>
      <c r="G27" s="7">
        <v>0.37756799999999996</v>
      </c>
      <c r="H27" s="7">
        <v>0.352253</v>
      </c>
      <c r="I27" s="7">
        <v>0.32558</v>
      </c>
      <c r="J27" s="7">
        <v>0.324195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24" t="s">
        <v>31</v>
      </c>
      <c r="B28" s="6" t="s">
        <v>24</v>
      </c>
      <c r="C28" s="7"/>
      <c r="D28" s="7">
        <v>0.07585</v>
      </c>
      <c r="E28" s="7">
        <v>0.087811</v>
      </c>
      <c r="F28" s="7">
        <v>0.071555</v>
      </c>
      <c r="G28" s="7">
        <v>0.09949</v>
      </c>
      <c r="H28" s="7">
        <v>0.074393</v>
      </c>
      <c r="I28" s="7">
        <v>0.042964999999999996</v>
      </c>
      <c r="J28" s="7">
        <v>0.07346899999999999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24" t="s">
        <v>31</v>
      </c>
      <c r="B29" s="6" t="s">
        <v>25</v>
      </c>
      <c r="C29" s="7"/>
      <c r="D29" s="7">
        <v>0.331433</v>
      </c>
      <c r="E29" s="7">
        <v>0.37511</v>
      </c>
      <c r="F29" s="7">
        <v>0.241116</v>
      </c>
      <c r="G29" s="7">
        <v>0.32398899999999997</v>
      </c>
      <c r="H29" s="7">
        <v>0.28587599999999996</v>
      </c>
      <c r="I29" s="7">
        <v>0.297101</v>
      </c>
      <c r="J29" s="7">
        <v>0.18001499999999998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23" t="s">
        <v>32</v>
      </c>
      <c r="B30" s="4" t="s">
        <v>18</v>
      </c>
      <c r="C30" s="5">
        <v>-0.036585</v>
      </c>
      <c r="D30" s="5">
        <v>-0.067851</v>
      </c>
      <c r="E30" s="5">
        <v>-0.094286</v>
      </c>
      <c r="F30" s="5">
        <v>-0.11631</v>
      </c>
      <c r="G30" s="5">
        <v>-0.13428199999999998</v>
      </c>
      <c r="H30" s="5">
        <v>-0.148508</v>
      </c>
      <c r="I30" s="5">
        <v>-0.159254</v>
      </c>
      <c r="J30" s="5">
        <v>-0.10049799999999999</v>
      </c>
      <c r="K30" s="5">
        <v>-0.113353</v>
      </c>
      <c r="L30" s="5">
        <v>-0.122995</v>
      </c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23" t="s">
        <v>33</v>
      </c>
      <c r="B31" s="4" t="s">
        <v>20</v>
      </c>
      <c r="C31" s="5">
        <v>-0.006114</v>
      </c>
      <c r="D31" s="5">
        <v>-0.00917</v>
      </c>
      <c r="E31" s="5">
        <v>-0.065404</v>
      </c>
      <c r="F31" s="5">
        <v>-0.088873</v>
      </c>
      <c r="G31" s="5">
        <v>-0.094342</v>
      </c>
      <c r="H31" s="5">
        <v>-0.094055</v>
      </c>
      <c r="I31" s="5">
        <v>-0.060856</v>
      </c>
      <c r="J31" s="5">
        <v>-0.06339399999999999</v>
      </c>
      <c r="K31" s="5">
        <v>-0.036213999999999996</v>
      </c>
      <c r="L31" s="5">
        <v>-0.024579999999999998</v>
      </c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23" t="s">
        <v>33</v>
      </c>
      <c r="B32" s="4" t="s">
        <v>21</v>
      </c>
      <c r="C32" s="5">
        <v>-0.006114</v>
      </c>
      <c r="D32" s="5">
        <v>-0.018744999999999998</v>
      </c>
      <c r="E32" s="5">
        <v>-0.046121999999999996</v>
      </c>
      <c r="F32" s="5">
        <v>-0.053494</v>
      </c>
      <c r="G32" s="5">
        <v>-0.055913</v>
      </c>
      <c r="H32" s="5">
        <v>-0.05577</v>
      </c>
      <c r="I32" s="5">
        <v>-0.029778</v>
      </c>
      <c r="J32" s="5">
        <v>-0.023188</v>
      </c>
      <c r="K32" s="5">
        <v>-0.028156999999999998</v>
      </c>
      <c r="L32" s="5">
        <v>-0.025627999999999998</v>
      </c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23" t="s">
        <v>33</v>
      </c>
      <c r="B33" s="4" t="s">
        <v>22</v>
      </c>
      <c r="C33" s="5">
        <v>-0.006114</v>
      </c>
      <c r="D33" s="5">
        <v>0.030742</v>
      </c>
      <c r="E33" s="5">
        <v>0.035882</v>
      </c>
      <c r="F33" s="5">
        <v>0.056074</v>
      </c>
      <c r="G33" s="5">
        <v>0.071156</v>
      </c>
      <c r="H33" s="5">
        <v>0.05168</v>
      </c>
      <c r="I33" s="5">
        <v>0.050508</v>
      </c>
      <c r="J33" s="5">
        <v>0.129129</v>
      </c>
      <c r="K33" s="5">
        <v>0.037272</v>
      </c>
      <c r="L33" s="5">
        <v>0.063929</v>
      </c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23" t="s">
        <v>33</v>
      </c>
      <c r="B34" s="4" t="s">
        <v>23</v>
      </c>
      <c r="C34" s="5">
        <v>0.20208199999999998</v>
      </c>
      <c r="D34" s="5">
        <v>0.24994999999999998</v>
      </c>
      <c r="E34" s="5">
        <v>0.205973</v>
      </c>
      <c r="F34" s="5">
        <v>0.143196</v>
      </c>
      <c r="G34" s="5">
        <v>0.127378</v>
      </c>
      <c r="H34" s="5">
        <v>0.141977</v>
      </c>
      <c r="I34" s="5">
        <v>0.08881399999999999</v>
      </c>
      <c r="J34" s="5">
        <v>0.073727</v>
      </c>
      <c r="K34" s="5">
        <v>0.094701</v>
      </c>
      <c r="L34" s="5">
        <v>0.079487</v>
      </c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23" t="s">
        <v>33</v>
      </c>
      <c r="B35" s="4" t="s">
        <v>24</v>
      </c>
      <c r="C35" s="5">
        <v>0.06443299999999999</v>
      </c>
      <c r="D35" s="5">
        <v>0.070313</v>
      </c>
      <c r="E35" s="5">
        <v>0.116199</v>
      </c>
      <c r="F35" s="5">
        <v>0.069085</v>
      </c>
      <c r="G35" s="5">
        <v>0.068096</v>
      </c>
      <c r="H35" s="5">
        <v>0.063927</v>
      </c>
      <c r="I35" s="5">
        <v>0.05844</v>
      </c>
      <c r="J35" s="5">
        <v>0.042096</v>
      </c>
      <c r="K35" s="5">
        <v>0.036981</v>
      </c>
      <c r="L35" s="5">
        <v>0.046729</v>
      </c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23" t="s">
        <v>33</v>
      </c>
      <c r="B36" s="4" t="s">
        <v>25</v>
      </c>
      <c r="C36" s="5">
        <v>0.204757</v>
      </c>
      <c r="D36" s="5">
        <v>0.15023599999999998</v>
      </c>
      <c r="E36" s="5">
        <v>0.151863</v>
      </c>
      <c r="F36" s="5">
        <v>0.102099</v>
      </c>
      <c r="G36" s="5">
        <v>0.354496</v>
      </c>
      <c r="H36" s="5">
        <v>0.073686</v>
      </c>
      <c r="I36" s="5">
        <v>0.025109</v>
      </c>
      <c r="J36" s="5">
        <v>0.079709</v>
      </c>
      <c r="K36" s="5">
        <v>0.081759</v>
      </c>
      <c r="L36" s="5">
        <v>0.338997</v>
      </c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24" t="s">
        <v>34</v>
      </c>
      <c r="B37" s="6" t="s">
        <v>18</v>
      </c>
      <c r="C37" s="7"/>
      <c r="D37" s="7"/>
      <c r="E37" s="7"/>
      <c r="F37" s="7">
        <v>0.033597999999999996</v>
      </c>
      <c r="G37" s="7">
        <v>0.053266</v>
      </c>
      <c r="H37" s="7">
        <v>0.048366</v>
      </c>
      <c r="I37" s="7">
        <v>0.061126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24" t="s">
        <v>35</v>
      </c>
      <c r="B38" s="6" t="s">
        <v>20</v>
      </c>
      <c r="C38" s="7"/>
      <c r="D38" s="7"/>
      <c r="E38" s="7"/>
      <c r="F38" s="7">
        <v>0.10294099999999999</v>
      </c>
      <c r="G38" s="7">
        <v>0.328074</v>
      </c>
      <c r="H38" s="7">
        <v>0.324372</v>
      </c>
      <c r="I38" s="7">
        <v>0.34118499999999996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24" t="s">
        <v>35</v>
      </c>
      <c r="B39" s="6" t="s">
        <v>21</v>
      </c>
      <c r="C39" s="7"/>
      <c r="D39" s="7"/>
      <c r="E39" s="7"/>
      <c r="F39" s="7">
        <v>0.400128</v>
      </c>
      <c r="G39" s="7">
        <v>0.425427</v>
      </c>
      <c r="H39" s="7">
        <v>0.46954999999999997</v>
      </c>
      <c r="I39" s="7">
        <v>0.472001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24" t="s">
        <v>35</v>
      </c>
      <c r="B40" s="6" t="s">
        <v>22</v>
      </c>
      <c r="C40" s="7"/>
      <c r="D40" s="7"/>
      <c r="E40" s="7"/>
      <c r="F40" s="7">
        <v>0.555578</v>
      </c>
      <c r="G40" s="7">
        <v>0.582903</v>
      </c>
      <c r="H40" s="7">
        <v>0.603518</v>
      </c>
      <c r="I40" s="7">
        <v>0.608447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24" t="s">
        <v>35</v>
      </c>
      <c r="B41" s="6" t="s">
        <v>23</v>
      </c>
      <c r="C41" s="7"/>
      <c r="D41" s="7"/>
      <c r="E41" s="7"/>
      <c r="F41" s="7">
        <v>0.45700399999999997</v>
      </c>
      <c r="G41" s="7">
        <v>0.627854</v>
      </c>
      <c r="H41" s="7">
        <v>0.5107189999999999</v>
      </c>
      <c r="I41" s="7">
        <v>0.49255899999999997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4" t="s">
        <v>35</v>
      </c>
      <c r="B42" s="6" t="s">
        <v>24</v>
      </c>
      <c r="C42" s="7"/>
      <c r="D42" s="7"/>
      <c r="E42" s="7"/>
      <c r="F42" s="7">
        <v>0.082129</v>
      </c>
      <c r="G42" s="7">
        <v>0.058629</v>
      </c>
      <c r="H42" s="7">
        <v>0.081757</v>
      </c>
      <c r="I42" s="7">
        <v>0.075625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24" t="s">
        <v>35</v>
      </c>
      <c r="B43" s="6" t="s">
        <v>25</v>
      </c>
      <c r="C43" s="7"/>
      <c r="D43" s="7"/>
      <c r="E43" s="7"/>
      <c r="F43" s="7">
        <v>0.45509099999999997</v>
      </c>
      <c r="G43" s="7">
        <v>0.515825</v>
      </c>
      <c r="H43" s="7">
        <v>0.47856299999999996</v>
      </c>
      <c r="I43" s="7">
        <v>0.300469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23" t="s">
        <v>36</v>
      </c>
      <c r="B44" s="4" t="s">
        <v>18</v>
      </c>
      <c r="C44" s="5">
        <v>-0.017173</v>
      </c>
      <c r="D44" s="5">
        <v>0.033583</v>
      </c>
      <c r="E44" s="5">
        <v>0.015999</v>
      </c>
      <c r="F44" s="5">
        <v>-0.00039799999999999997</v>
      </c>
      <c r="G44" s="5">
        <v>-0.015672</v>
      </c>
      <c r="H44" s="5">
        <v>-0.029882</v>
      </c>
      <c r="I44" s="5">
        <v>-0.043081999999999995</v>
      </c>
      <c r="J44" s="5">
        <v>-0.055323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23" t="s">
        <v>37</v>
      </c>
      <c r="B45" s="4" t="s">
        <v>20</v>
      </c>
      <c r="C45" s="5">
        <v>0.052423</v>
      </c>
      <c r="D45" s="5">
        <v>0.001526</v>
      </c>
      <c r="E45" s="5">
        <v>-0.01367</v>
      </c>
      <c r="F45" s="5">
        <v>-0.025397</v>
      </c>
      <c r="G45" s="5">
        <v>-0.036531</v>
      </c>
      <c r="H45" s="5">
        <v>-0.037538999999999996</v>
      </c>
      <c r="I45" s="5">
        <v>-0.048083</v>
      </c>
      <c r="J45" s="5">
        <v>-0.048583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23" t="s">
        <v>37</v>
      </c>
      <c r="B46" s="4" t="s">
        <v>21</v>
      </c>
      <c r="C46" s="5">
        <v>-0.032581</v>
      </c>
      <c r="D46" s="5">
        <v>0.046736</v>
      </c>
      <c r="E46" s="5">
        <v>0.061488999999999995</v>
      </c>
      <c r="F46" s="5">
        <v>-0.0041919999999999995</v>
      </c>
      <c r="G46" s="5">
        <v>-0.022959999999999998</v>
      </c>
      <c r="H46" s="5">
        <v>0.0028959999999999997</v>
      </c>
      <c r="I46" s="5">
        <v>0.004576</v>
      </c>
      <c r="J46" s="5">
        <v>0.001071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23" t="s">
        <v>37</v>
      </c>
      <c r="B47" s="4" t="s">
        <v>22</v>
      </c>
      <c r="C47" s="5">
        <v>0.120016</v>
      </c>
      <c r="D47" s="5">
        <v>0.128157</v>
      </c>
      <c r="E47" s="5">
        <v>0.032143</v>
      </c>
      <c r="F47" s="5">
        <v>0.130939</v>
      </c>
      <c r="G47" s="5">
        <v>0.076415</v>
      </c>
      <c r="H47" s="5">
        <v>0.060039999999999996</v>
      </c>
      <c r="I47" s="5">
        <v>0.07187199999999999</v>
      </c>
      <c r="J47" s="5">
        <v>0.06877899999999999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3" t="s">
        <v>37</v>
      </c>
      <c r="B48" s="4" t="s">
        <v>23</v>
      </c>
      <c r="C48" s="5">
        <v>0.167739</v>
      </c>
      <c r="D48" s="5">
        <v>0.316666</v>
      </c>
      <c r="E48" s="5">
        <v>0.21620999999999999</v>
      </c>
      <c r="F48" s="5">
        <v>0.1377</v>
      </c>
      <c r="G48" s="5">
        <v>0.077552</v>
      </c>
      <c r="H48" s="5">
        <v>0.095703</v>
      </c>
      <c r="I48" s="5">
        <v>0.10764</v>
      </c>
      <c r="J48" s="5">
        <v>0.092694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3" t="s">
        <v>37</v>
      </c>
      <c r="B49" s="4" t="s">
        <v>24</v>
      </c>
      <c r="C49" s="5">
        <v>0.037363</v>
      </c>
      <c r="D49" s="5">
        <v>0.043549</v>
      </c>
      <c r="E49" s="5">
        <v>0.044225</v>
      </c>
      <c r="F49" s="5">
        <v>0.033731</v>
      </c>
      <c r="G49" s="5">
        <v>0.045613999999999995</v>
      </c>
      <c r="H49" s="5">
        <v>0.02002</v>
      </c>
      <c r="I49" s="5">
        <v>0.024558</v>
      </c>
      <c r="J49" s="5">
        <v>0.043272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23" t="s">
        <v>37</v>
      </c>
      <c r="B50" s="4" t="s">
        <v>25</v>
      </c>
      <c r="C50" s="5">
        <v>0.006843</v>
      </c>
      <c r="D50" s="5">
        <v>0.055275</v>
      </c>
      <c r="E50" s="5">
        <v>0.04038</v>
      </c>
      <c r="F50" s="5">
        <v>0.19995</v>
      </c>
      <c r="G50" s="5">
        <v>0.090583</v>
      </c>
      <c r="H50" s="5">
        <v>0.09666999999999999</v>
      </c>
      <c r="I50" s="5">
        <v>0.188192</v>
      </c>
      <c r="J50" s="5">
        <v>0.07563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4" t="s">
        <v>38</v>
      </c>
      <c r="B51" s="6" t="s">
        <v>18</v>
      </c>
      <c r="C51" s="7">
        <v>-0.000754</v>
      </c>
      <c r="D51" s="7">
        <v>-0.001121</v>
      </c>
      <c r="E51" s="7">
        <v>-0.001099</v>
      </c>
      <c r="F51" s="7">
        <v>-0.0014579999999999999</v>
      </c>
      <c r="G51" s="7">
        <v>0.0033309999999999998</v>
      </c>
      <c r="H51" s="7">
        <v>0.00492</v>
      </c>
      <c r="I51" s="7">
        <v>0.006251</v>
      </c>
      <c r="J51" s="7">
        <v>0.003994</v>
      </c>
      <c r="K51" s="7">
        <v>0.00599</v>
      </c>
      <c r="L51" s="7">
        <v>0.016895</v>
      </c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24" t="s">
        <v>39</v>
      </c>
      <c r="B52" s="6" t="s">
        <v>20</v>
      </c>
      <c r="C52" s="7">
        <v>0.048297</v>
      </c>
      <c r="D52" s="7">
        <v>0.041486999999999996</v>
      </c>
      <c r="E52" s="7">
        <v>0.031619</v>
      </c>
      <c r="F52" s="7">
        <v>0.090004</v>
      </c>
      <c r="G52" s="7">
        <v>0.09380999999999999</v>
      </c>
      <c r="H52" s="7">
        <v>0.09143599999999999</v>
      </c>
      <c r="I52" s="7">
        <v>0.065095</v>
      </c>
      <c r="J52" s="7">
        <v>0.077484</v>
      </c>
      <c r="K52" s="7">
        <v>0.076239</v>
      </c>
      <c r="L52" s="7">
        <v>0.057221999999999995</v>
      </c>
      <c r="M52" s="7"/>
      <c r="N52" s="7"/>
      <c r="O52" s="7"/>
      <c r="P52" s="7"/>
      <c r="Q52" s="7"/>
      <c r="R52" s="7"/>
      <c r="S52" s="7"/>
      <c r="T52" s="7"/>
      <c r="U52" s="7"/>
    </row>
    <row r="53" spans="1:21" ht="12.75">
      <c r="A53" s="24" t="s">
        <v>39</v>
      </c>
      <c r="B53" s="6" t="s">
        <v>21</v>
      </c>
      <c r="C53" s="7">
        <v>0.029751999999999997</v>
      </c>
      <c r="D53" s="7">
        <v>0.025592</v>
      </c>
      <c r="E53" s="7">
        <v>0.027527</v>
      </c>
      <c r="F53" s="7">
        <v>0.072738</v>
      </c>
      <c r="G53" s="7">
        <v>0.11834599999999999</v>
      </c>
      <c r="H53" s="7">
        <v>0.08607</v>
      </c>
      <c r="I53" s="7">
        <v>0.08988399999999999</v>
      </c>
      <c r="J53" s="7">
        <v>0.07542499999999999</v>
      </c>
      <c r="K53" s="7">
        <v>0.073044</v>
      </c>
      <c r="L53" s="7">
        <v>0.07882499999999999</v>
      </c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24" t="s">
        <v>39</v>
      </c>
      <c r="B54" s="6" t="s">
        <v>22</v>
      </c>
      <c r="C54" s="7">
        <v>0.057803999999999994</v>
      </c>
      <c r="D54" s="7">
        <v>0.300122</v>
      </c>
      <c r="E54" s="7">
        <v>0.22957999999999998</v>
      </c>
      <c r="F54" s="7">
        <v>0.198684</v>
      </c>
      <c r="G54" s="7">
        <v>0.187587</v>
      </c>
      <c r="H54" s="7">
        <v>0.177722</v>
      </c>
      <c r="I54" s="7">
        <v>0.127634</v>
      </c>
      <c r="J54" s="7">
        <v>0.183451</v>
      </c>
      <c r="K54" s="7">
        <v>0.12319899999999999</v>
      </c>
      <c r="L54" s="7">
        <v>0.10783</v>
      </c>
      <c r="M54" s="7"/>
      <c r="N54" s="7"/>
      <c r="O54" s="7"/>
      <c r="P54" s="7"/>
      <c r="Q54" s="7"/>
      <c r="R54" s="7"/>
      <c r="S54" s="7"/>
      <c r="T54" s="7"/>
      <c r="U54" s="7"/>
    </row>
    <row r="55" spans="1:21" ht="12.75">
      <c r="A55" s="24" t="s">
        <v>39</v>
      </c>
      <c r="B55" s="6" t="s">
        <v>23</v>
      </c>
      <c r="C55" s="7">
        <v>0.057803999999999994</v>
      </c>
      <c r="D55" s="7">
        <v>0.241701</v>
      </c>
      <c r="E55" s="7">
        <v>0.21095</v>
      </c>
      <c r="F55" s="7">
        <v>0.200042</v>
      </c>
      <c r="G55" s="7">
        <v>0.198929</v>
      </c>
      <c r="H55" s="7">
        <v>0.142755</v>
      </c>
      <c r="I55" s="7">
        <v>0.17255399999999999</v>
      </c>
      <c r="J55" s="7">
        <v>0.146542</v>
      </c>
      <c r="K55" s="7">
        <v>0.10115099999999999</v>
      </c>
      <c r="L55" s="7">
        <v>0.103666</v>
      </c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24" t="s">
        <v>39</v>
      </c>
      <c r="B56" s="6" t="s">
        <v>24</v>
      </c>
      <c r="C56" s="7">
        <v>0.055632</v>
      </c>
      <c r="D56" s="7">
        <v>0.039034</v>
      </c>
      <c r="E56" s="7">
        <v>0.040551</v>
      </c>
      <c r="F56" s="7">
        <v>0.033389999999999996</v>
      </c>
      <c r="G56" s="7">
        <v>0.028082</v>
      </c>
      <c r="H56" s="7">
        <v>0.025439999999999997</v>
      </c>
      <c r="I56" s="7">
        <v>0.018418</v>
      </c>
      <c r="J56" s="7">
        <v>0.023961</v>
      </c>
      <c r="K56" s="7">
        <v>0.03546</v>
      </c>
      <c r="L56" s="7">
        <v>0.024359</v>
      </c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24" t="s">
        <v>39</v>
      </c>
      <c r="B57" s="6" t="s">
        <v>25</v>
      </c>
      <c r="C57" s="7">
        <v>0.023711</v>
      </c>
      <c r="D57" s="7">
        <v>0.080716</v>
      </c>
      <c r="E57" s="7">
        <v>0.068454</v>
      </c>
      <c r="F57" s="7">
        <v>0.013675999999999999</v>
      </c>
      <c r="G57" s="7">
        <v>0.049713</v>
      </c>
      <c r="H57" s="7">
        <v>0.054245999999999996</v>
      </c>
      <c r="I57" s="7">
        <v>-0.002633</v>
      </c>
      <c r="J57" s="7">
        <v>0.052882</v>
      </c>
      <c r="K57" s="7">
        <v>0.053957</v>
      </c>
      <c r="L57" s="7">
        <v>0.07997</v>
      </c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23" t="s">
        <v>40</v>
      </c>
      <c r="B58" s="4" t="s">
        <v>18</v>
      </c>
      <c r="C58" s="5">
        <v>-0.001635</v>
      </c>
      <c r="D58" s="5">
        <v>-0.00157</v>
      </c>
      <c r="E58" s="5">
        <v>-0.0013009999999999999</v>
      </c>
      <c r="F58" s="5">
        <v>0.000548</v>
      </c>
      <c r="G58" s="5">
        <v>-0.001166</v>
      </c>
      <c r="H58" s="5">
        <v>-0.004326</v>
      </c>
      <c r="I58" s="5">
        <v>-0.002407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23" t="s">
        <v>41</v>
      </c>
      <c r="B59" s="4" t="s">
        <v>20</v>
      </c>
      <c r="C59" s="5">
        <v>0.000136</v>
      </c>
      <c r="D59" s="5">
        <v>0.001914</v>
      </c>
      <c r="E59" s="5">
        <v>-0.0013009999999999999</v>
      </c>
      <c r="F59" s="5">
        <v>0.000548</v>
      </c>
      <c r="G59" s="5">
        <v>-0.0026089999999999998</v>
      </c>
      <c r="H59" s="5">
        <v>0.0046819999999999995</v>
      </c>
      <c r="I59" s="5">
        <v>0.0007599999999999999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23" t="s">
        <v>41</v>
      </c>
      <c r="B60" s="4" t="s">
        <v>21</v>
      </c>
      <c r="C60" s="5">
        <v>0.005331</v>
      </c>
      <c r="D60" s="5">
        <v>0.00883</v>
      </c>
      <c r="E60" s="5">
        <v>0.0039759999999999995</v>
      </c>
      <c r="F60" s="5">
        <v>-0.0038689999999999996</v>
      </c>
      <c r="G60" s="5">
        <v>-0.007325</v>
      </c>
      <c r="H60" s="5">
        <v>0.31656599999999996</v>
      </c>
      <c r="I60" s="5">
        <v>0.32149099999999997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23" t="s">
        <v>41</v>
      </c>
      <c r="B61" s="4" t="s">
        <v>22</v>
      </c>
      <c r="C61" s="5">
        <v>0.500312</v>
      </c>
      <c r="D61" s="5">
        <v>0.456202</v>
      </c>
      <c r="E61" s="5">
        <v>0.335524</v>
      </c>
      <c r="F61" s="5">
        <v>0.364751</v>
      </c>
      <c r="G61" s="5">
        <v>0.313639</v>
      </c>
      <c r="H61" s="5">
        <v>0.27231099999999997</v>
      </c>
      <c r="I61" s="5">
        <v>0.236126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23" t="s">
        <v>41</v>
      </c>
      <c r="B62" s="4" t="s">
        <v>23</v>
      </c>
      <c r="C62" s="5">
        <v>0.499826</v>
      </c>
      <c r="D62" s="5">
        <v>0.593156</v>
      </c>
      <c r="E62" s="5">
        <v>0.670384</v>
      </c>
      <c r="F62" s="5">
        <v>0.34923099999999996</v>
      </c>
      <c r="G62" s="5">
        <v>0.32377</v>
      </c>
      <c r="H62" s="5">
        <v>0.374965</v>
      </c>
      <c r="I62" s="5">
        <v>0.294852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23" t="s">
        <v>41</v>
      </c>
      <c r="B63" s="4" t="s">
        <v>24</v>
      </c>
      <c r="C63" s="5">
        <v>0.132653</v>
      </c>
      <c r="D63" s="5">
        <v>0.091958</v>
      </c>
      <c r="E63" s="5">
        <v>0.094152</v>
      </c>
      <c r="F63" s="5">
        <v>0.066371</v>
      </c>
      <c r="G63" s="5">
        <v>0.075211</v>
      </c>
      <c r="H63" s="5">
        <v>0.069281</v>
      </c>
      <c r="I63" s="5">
        <v>0.042807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23" t="s">
        <v>41</v>
      </c>
      <c r="B64" s="4" t="s">
        <v>25</v>
      </c>
      <c r="C64" s="5">
        <v>0.138573</v>
      </c>
      <c r="D64" s="5">
        <v>0.15481999999999999</v>
      </c>
      <c r="E64" s="5">
        <v>0.20965</v>
      </c>
      <c r="F64" s="5">
        <v>0.174784</v>
      </c>
      <c r="G64" s="5">
        <v>0.135769</v>
      </c>
      <c r="H64" s="5">
        <v>0.162158</v>
      </c>
      <c r="I64" s="5">
        <v>0.11583299999999999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24" t="s">
        <v>42</v>
      </c>
      <c r="B65" s="6" t="s">
        <v>18</v>
      </c>
      <c r="C65" s="7"/>
      <c r="D65" s="7"/>
      <c r="E65" s="7"/>
      <c r="F65" s="7"/>
      <c r="G65" s="7"/>
      <c r="H65" s="7"/>
      <c r="I65" s="7"/>
      <c r="J65" s="7"/>
      <c r="K65" s="7">
        <v>0.027316</v>
      </c>
      <c r="L65" s="7">
        <v>0.027059999999999997</v>
      </c>
      <c r="M65" s="7">
        <v>0.031214</v>
      </c>
      <c r="N65" s="7">
        <v>0.030177</v>
      </c>
      <c r="O65" s="7">
        <v>0.032471</v>
      </c>
      <c r="P65" s="7">
        <v>0.032133999999999996</v>
      </c>
      <c r="Q65" s="7">
        <v>0.031187999999999997</v>
      </c>
      <c r="R65" s="7"/>
      <c r="S65" s="7"/>
      <c r="T65" s="7"/>
      <c r="U65" s="7"/>
    </row>
    <row r="66" spans="1:21" ht="12.75">
      <c r="A66" s="24" t="s">
        <v>43</v>
      </c>
      <c r="B66" s="6" t="s">
        <v>20</v>
      </c>
      <c r="C66" s="7"/>
      <c r="D66" s="7"/>
      <c r="E66" s="7"/>
      <c r="F66" s="7"/>
      <c r="G66" s="7"/>
      <c r="H66" s="7"/>
      <c r="I66" s="7"/>
      <c r="J66" s="7"/>
      <c r="K66" s="7">
        <v>0.405421</v>
      </c>
      <c r="L66" s="7">
        <v>0.566237</v>
      </c>
      <c r="M66" s="7">
        <v>0.5685899999999999</v>
      </c>
      <c r="N66" s="7">
        <v>0.598349</v>
      </c>
      <c r="O66" s="7">
        <v>0.606478</v>
      </c>
      <c r="P66" s="7">
        <v>0.611167</v>
      </c>
      <c r="Q66" s="7">
        <v>0.704355</v>
      </c>
      <c r="R66" s="7"/>
      <c r="S66" s="7"/>
      <c r="T66" s="7"/>
      <c r="U66" s="7"/>
    </row>
    <row r="67" spans="1:21" ht="12.75">
      <c r="A67" s="24" t="s">
        <v>43</v>
      </c>
      <c r="B67" s="6" t="s">
        <v>21</v>
      </c>
      <c r="C67" s="7"/>
      <c r="D67" s="7"/>
      <c r="E67" s="7"/>
      <c r="F67" s="7"/>
      <c r="G67" s="7"/>
      <c r="H67" s="7"/>
      <c r="I67" s="7"/>
      <c r="J67" s="7"/>
      <c r="K67" s="7">
        <v>0.5494559999999999</v>
      </c>
      <c r="L67" s="7">
        <v>0.56104</v>
      </c>
      <c r="M67" s="7">
        <v>0.561053</v>
      </c>
      <c r="N67" s="7">
        <v>0.5630959999999999</v>
      </c>
      <c r="O67" s="7">
        <v>0.576928</v>
      </c>
      <c r="P67" s="7">
        <v>0.593757</v>
      </c>
      <c r="Q67" s="7">
        <v>0.59246</v>
      </c>
      <c r="R67" s="7"/>
      <c r="S67" s="7"/>
      <c r="T67" s="7"/>
      <c r="U67" s="7"/>
    </row>
    <row r="68" spans="1:21" ht="12.75">
      <c r="A68" s="24" t="s">
        <v>43</v>
      </c>
      <c r="B68" s="6" t="s">
        <v>22</v>
      </c>
      <c r="C68" s="7"/>
      <c r="D68" s="7"/>
      <c r="E68" s="7"/>
      <c r="F68" s="7"/>
      <c r="G68" s="7"/>
      <c r="H68" s="7"/>
      <c r="I68" s="7"/>
      <c r="J68" s="7"/>
      <c r="K68" s="7">
        <v>0.634502</v>
      </c>
      <c r="L68" s="7">
        <v>0.664532</v>
      </c>
      <c r="M68" s="7">
        <v>0.6541</v>
      </c>
      <c r="N68" s="7">
        <v>0.657098</v>
      </c>
      <c r="O68" s="7">
        <v>0.6527339999999999</v>
      </c>
      <c r="P68" s="7">
        <v>0.6625719999999999</v>
      </c>
      <c r="Q68" s="7">
        <v>0.6334919999999999</v>
      </c>
      <c r="R68" s="7"/>
      <c r="S68" s="7"/>
      <c r="T68" s="7"/>
      <c r="U68" s="7"/>
    </row>
    <row r="69" spans="1:21" ht="12.75">
      <c r="A69" s="24" t="s">
        <v>43</v>
      </c>
      <c r="B69" s="6" t="s">
        <v>23</v>
      </c>
      <c r="C69" s="7"/>
      <c r="D69" s="7"/>
      <c r="E69" s="7"/>
      <c r="F69" s="7"/>
      <c r="G69" s="7"/>
      <c r="H69" s="7"/>
      <c r="I69" s="7"/>
      <c r="J69" s="7"/>
      <c r="K69" s="7">
        <v>0.590823</v>
      </c>
      <c r="L69" s="7">
        <v>0.636048</v>
      </c>
      <c r="M69" s="7">
        <v>0.655795</v>
      </c>
      <c r="N69" s="7">
        <v>0.667743</v>
      </c>
      <c r="O69" s="7">
        <v>0.5833349999999999</v>
      </c>
      <c r="P69" s="7">
        <v>0.661243</v>
      </c>
      <c r="Q69" s="7">
        <v>0.5398149999999999</v>
      </c>
      <c r="R69" s="7"/>
      <c r="S69" s="7"/>
      <c r="T69" s="7"/>
      <c r="U69" s="7"/>
    </row>
    <row r="70" spans="1:21" ht="12.75">
      <c r="A70" s="24" t="s">
        <v>43</v>
      </c>
      <c r="B70" s="6" t="s">
        <v>24</v>
      </c>
      <c r="C70" s="7"/>
      <c r="D70" s="7"/>
      <c r="E70" s="7"/>
      <c r="F70" s="7"/>
      <c r="G70" s="7"/>
      <c r="H70" s="7"/>
      <c r="I70" s="7"/>
      <c r="J70" s="7"/>
      <c r="K70" s="7">
        <v>0.023885999999999998</v>
      </c>
      <c r="L70" s="7">
        <v>0.029564</v>
      </c>
      <c r="M70" s="7">
        <v>0.020434</v>
      </c>
      <c r="N70" s="7">
        <v>0.017613</v>
      </c>
      <c r="O70" s="7">
        <v>0.014608</v>
      </c>
      <c r="P70" s="7">
        <v>0.023812999999999997</v>
      </c>
      <c r="Q70" s="7">
        <v>0.020413</v>
      </c>
      <c r="R70" s="7"/>
      <c r="S70" s="7"/>
      <c r="T70" s="7"/>
      <c r="U70" s="7"/>
    </row>
    <row r="71" spans="1:21" ht="12.75">
      <c r="A71" s="24" t="s">
        <v>43</v>
      </c>
      <c r="B71" s="6" t="s">
        <v>25</v>
      </c>
      <c r="C71" s="7"/>
      <c r="D71" s="7"/>
      <c r="E71" s="7"/>
      <c r="F71" s="7"/>
      <c r="G71" s="7"/>
      <c r="H71" s="7"/>
      <c r="I71" s="7"/>
      <c r="J71" s="7"/>
      <c r="K71" s="7">
        <v>0.49510299999999996</v>
      </c>
      <c r="L71" s="7">
        <v>0.312488</v>
      </c>
      <c r="M71" s="7">
        <v>0.021644999999999998</v>
      </c>
      <c r="N71" s="7">
        <v>0.611101</v>
      </c>
      <c r="O71" s="7"/>
      <c r="P71" s="7"/>
      <c r="Q71" s="7">
        <v>0.377554</v>
      </c>
      <c r="R71" s="7"/>
      <c r="S71" s="7"/>
      <c r="T71" s="7"/>
      <c r="U71" s="7"/>
    </row>
    <row r="72" spans="1:21" ht="12.75">
      <c r="A72" s="23" t="s">
        <v>44</v>
      </c>
      <c r="B72" s="4" t="s">
        <v>18</v>
      </c>
      <c r="C72" s="5">
        <v>-0.066219</v>
      </c>
      <c r="D72" s="5">
        <v>-0.09279899999999999</v>
      </c>
      <c r="E72" s="5">
        <v>-0.095332</v>
      </c>
      <c r="F72" s="5">
        <v>-0.117376</v>
      </c>
      <c r="G72" s="5">
        <v>-0.015652</v>
      </c>
      <c r="H72" s="5">
        <v>-0.07436999999999999</v>
      </c>
      <c r="I72" s="5">
        <v>-0.07871199999999999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23" t="s">
        <v>45</v>
      </c>
      <c r="B73" s="4" t="s">
        <v>20</v>
      </c>
      <c r="C73" s="5">
        <v>0.135514</v>
      </c>
      <c r="D73" s="5">
        <v>0.05139</v>
      </c>
      <c r="E73" s="5">
        <v>-0.025627999999999998</v>
      </c>
      <c r="F73" s="5">
        <v>0.113893</v>
      </c>
      <c r="G73" s="5">
        <v>0.100035</v>
      </c>
      <c r="H73" s="5">
        <v>0.040844</v>
      </c>
      <c r="I73" s="5">
        <v>0.048188999999999996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23" t="s">
        <v>45</v>
      </c>
      <c r="B74" s="4" t="s">
        <v>21</v>
      </c>
      <c r="C74" s="5">
        <v>0.011708999999999999</v>
      </c>
      <c r="D74" s="5">
        <v>-0.069848</v>
      </c>
      <c r="E74" s="5">
        <v>-0.06346</v>
      </c>
      <c r="F74" s="5">
        <v>-0.004978</v>
      </c>
      <c r="G74" s="5">
        <v>-0.006072999999999999</v>
      </c>
      <c r="H74" s="5">
        <v>0.069564</v>
      </c>
      <c r="I74" s="5">
        <v>0.043286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23" t="s">
        <v>45</v>
      </c>
      <c r="B75" s="4" t="s">
        <v>22</v>
      </c>
      <c r="C75" s="5">
        <v>0.24117</v>
      </c>
      <c r="D75" s="5">
        <v>0.219709</v>
      </c>
      <c r="E75" s="5">
        <v>0.20113799999999998</v>
      </c>
      <c r="F75" s="5">
        <v>0.15292899999999998</v>
      </c>
      <c r="G75" s="5">
        <v>0.154937</v>
      </c>
      <c r="H75" s="5">
        <v>0.165786</v>
      </c>
      <c r="I75" s="5">
        <v>0.132691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23" t="s">
        <v>45</v>
      </c>
      <c r="B76" s="4" t="s">
        <v>23</v>
      </c>
      <c r="C76" s="5">
        <v>0.357072</v>
      </c>
      <c r="D76" s="5">
        <v>0.578469</v>
      </c>
      <c r="E76" s="5">
        <v>0.21906899999999999</v>
      </c>
      <c r="F76" s="5">
        <v>0.182175</v>
      </c>
      <c r="G76" s="5">
        <v>0.18085299999999999</v>
      </c>
      <c r="H76" s="5">
        <v>0.122404</v>
      </c>
      <c r="I76" s="5">
        <v>0.132954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23" t="s">
        <v>45</v>
      </c>
      <c r="B77" s="4" t="s">
        <v>24</v>
      </c>
      <c r="C77" s="5">
        <v>0.070681</v>
      </c>
      <c r="D77" s="5">
        <v>0.141251</v>
      </c>
      <c r="E77" s="5">
        <v>0.098163</v>
      </c>
      <c r="F77" s="5">
        <v>0.05289</v>
      </c>
      <c r="G77" s="5">
        <v>0.037371</v>
      </c>
      <c r="H77" s="5">
        <v>0.033818</v>
      </c>
      <c r="I77" s="5">
        <v>0.039213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23" t="s">
        <v>45</v>
      </c>
      <c r="B78" s="4" t="s">
        <v>25</v>
      </c>
      <c r="C78" s="5">
        <v>0.021159999999999998</v>
      </c>
      <c r="D78" s="5">
        <v>0.262318</v>
      </c>
      <c r="E78" s="5">
        <v>0.174291</v>
      </c>
      <c r="F78" s="5">
        <v>0.165983</v>
      </c>
      <c r="G78" s="5">
        <v>0.11835699999999999</v>
      </c>
      <c r="H78" s="5">
        <v>0.120013</v>
      </c>
      <c r="I78" s="5">
        <v>0.09021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24" t="s">
        <v>46</v>
      </c>
      <c r="B79" s="6" t="s">
        <v>18</v>
      </c>
      <c r="C79" s="7"/>
      <c r="D79" s="7"/>
      <c r="E79" s="7">
        <v>0.009949999999999999</v>
      </c>
      <c r="F79" s="7">
        <v>0.00917</v>
      </c>
      <c r="G79" s="7">
        <v>0.010211999999999999</v>
      </c>
      <c r="H79" s="7">
        <v>0.013229999999999999</v>
      </c>
      <c r="I79" s="7">
        <v>0.028959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24" t="s">
        <v>47</v>
      </c>
      <c r="B80" s="6" t="s">
        <v>20</v>
      </c>
      <c r="C80" s="7"/>
      <c r="D80" s="7"/>
      <c r="E80" s="7">
        <v>0.37917999999999996</v>
      </c>
      <c r="F80" s="7">
        <v>0.384131</v>
      </c>
      <c r="G80" s="7">
        <v>0.36971099999999996</v>
      </c>
      <c r="H80" s="7">
        <v>0.405829</v>
      </c>
      <c r="I80" s="7">
        <v>0.31262999999999996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24" t="s">
        <v>47</v>
      </c>
      <c r="B81" s="6" t="s">
        <v>21</v>
      </c>
      <c r="C81" s="7"/>
      <c r="D81" s="7"/>
      <c r="E81" s="7">
        <v>0.385426</v>
      </c>
      <c r="F81" s="7">
        <v>0.316143</v>
      </c>
      <c r="G81" s="7">
        <v>0.311391</v>
      </c>
      <c r="H81" s="7">
        <v>0.332486</v>
      </c>
      <c r="I81" s="7">
        <v>0.312061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24" t="s">
        <v>47</v>
      </c>
      <c r="B82" s="6" t="s">
        <v>22</v>
      </c>
      <c r="C82" s="7"/>
      <c r="D82" s="7"/>
      <c r="E82" s="7">
        <v>0.342447</v>
      </c>
      <c r="F82" s="7">
        <v>0.33227599999999996</v>
      </c>
      <c r="G82" s="7">
        <v>0.407477</v>
      </c>
      <c r="H82" s="7">
        <v>0.38206399999999996</v>
      </c>
      <c r="I82" s="7">
        <v>0.33763499999999996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24" t="s">
        <v>47</v>
      </c>
      <c r="B83" s="6" t="s">
        <v>23</v>
      </c>
      <c r="C83" s="7"/>
      <c r="D83" s="7"/>
      <c r="E83" s="7">
        <v>0.35823099999999997</v>
      </c>
      <c r="F83" s="7">
        <v>0.346383</v>
      </c>
      <c r="G83" s="7">
        <v>0.36719999999999997</v>
      </c>
      <c r="H83" s="7">
        <v>0.387069</v>
      </c>
      <c r="I83" s="7">
        <v>0.355755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24" t="s">
        <v>47</v>
      </c>
      <c r="B84" s="6" t="s">
        <v>24</v>
      </c>
      <c r="C84" s="7"/>
      <c r="D84" s="7"/>
      <c r="E84" s="7">
        <v>0.065782</v>
      </c>
      <c r="F84" s="7">
        <v>0.136107</v>
      </c>
      <c r="G84" s="7">
        <v>0.071088</v>
      </c>
      <c r="H84" s="7">
        <v>0.094038</v>
      </c>
      <c r="I84" s="7">
        <v>0.060024999999999995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24" t="s">
        <v>47</v>
      </c>
      <c r="B85" s="6" t="s">
        <v>25</v>
      </c>
      <c r="C85" s="7"/>
      <c r="D85" s="7"/>
      <c r="E85" s="7">
        <v>0.120071</v>
      </c>
      <c r="F85" s="7">
        <v>0.234197</v>
      </c>
      <c r="G85" s="7">
        <v>0.18874</v>
      </c>
      <c r="H85" s="7">
        <v>0.214201</v>
      </c>
      <c r="I85" s="7">
        <v>0.20476899999999998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23" t="s">
        <v>48</v>
      </c>
      <c r="B86" s="4" t="s">
        <v>18</v>
      </c>
      <c r="C86" s="5">
        <v>0</v>
      </c>
      <c r="D86" s="5">
        <v>-0.0049629999999999995</v>
      </c>
      <c r="E86" s="5">
        <v>-0.0046029999999999995</v>
      </c>
      <c r="F86" s="5">
        <v>0.001156</v>
      </c>
      <c r="G86" s="5">
        <v>-0.008516</v>
      </c>
      <c r="H86" s="5">
        <v>-0.033722999999999996</v>
      </c>
      <c r="I86" s="5">
        <v>-0.0055769999999999995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23" t="s">
        <v>49</v>
      </c>
      <c r="B87" s="4" t="s">
        <v>20</v>
      </c>
      <c r="C87" s="5">
        <v>0.002309</v>
      </c>
      <c r="D87" s="5">
        <v>0.0058449999999999995</v>
      </c>
      <c r="E87" s="5">
        <v>0.27721599999999996</v>
      </c>
      <c r="F87" s="5">
        <v>0.287641</v>
      </c>
      <c r="G87" s="5">
        <v>0.171646</v>
      </c>
      <c r="H87" s="5">
        <v>0.166065</v>
      </c>
      <c r="I87" s="5">
        <v>0.197268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23" t="s">
        <v>49</v>
      </c>
      <c r="B88" s="4" t="s">
        <v>21</v>
      </c>
      <c r="C88" s="5">
        <v>0.302817</v>
      </c>
      <c r="D88" s="5">
        <v>0.228571</v>
      </c>
      <c r="E88" s="5">
        <v>0.196204</v>
      </c>
      <c r="F88" s="5">
        <v>0.19491699999999998</v>
      </c>
      <c r="G88" s="5">
        <v>0.12728399999999998</v>
      </c>
      <c r="H88" s="5">
        <v>0.10344099999999999</v>
      </c>
      <c r="I88" s="5">
        <v>0.057696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23" t="s">
        <v>49</v>
      </c>
      <c r="B89" s="4" t="s">
        <v>22</v>
      </c>
      <c r="C89" s="5">
        <v>0.301176</v>
      </c>
      <c r="D89" s="5">
        <v>0.438057</v>
      </c>
      <c r="E89" s="5">
        <v>0.304929</v>
      </c>
      <c r="F89" s="5">
        <v>0.22547599999999998</v>
      </c>
      <c r="G89" s="5">
        <v>0.224543</v>
      </c>
      <c r="H89" s="5">
        <v>0.213382</v>
      </c>
      <c r="I89" s="5">
        <v>0.179843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23" t="s">
        <v>49</v>
      </c>
      <c r="B90" s="4" t="s">
        <v>23</v>
      </c>
      <c r="C90" s="5">
        <v>0.8569749999999999</v>
      </c>
      <c r="D90" s="5">
        <v>0.5030669999999999</v>
      </c>
      <c r="E90" s="5">
        <v>0.460321</v>
      </c>
      <c r="F90" s="5">
        <v>0.402393</v>
      </c>
      <c r="G90" s="5">
        <v>0.49930199999999997</v>
      </c>
      <c r="H90" s="5">
        <v>0.283762</v>
      </c>
      <c r="I90" s="5">
        <v>0.294614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23" t="s">
        <v>49</v>
      </c>
      <c r="B91" s="4" t="s">
        <v>24</v>
      </c>
      <c r="C91" s="5">
        <v>0.300628</v>
      </c>
      <c r="D91" s="5">
        <v>0.09856899999999999</v>
      </c>
      <c r="E91" s="5">
        <v>0.238752</v>
      </c>
      <c r="F91" s="5">
        <v>0.127984</v>
      </c>
      <c r="G91" s="5">
        <v>0.08695699999999999</v>
      </c>
      <c r="H91" s="5">
        <v>0.16764099999999998</v>
      </c>
      <c r="I91" s="5">
        <v>0.100908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23" t="s">
        <v>49</v>
      </c>
      <c r="B92" s="4" t="s">
        <v>25</v>
      </c>
      <c r="C92" s="5">
        <v>0.300628</v>
      </c>
      <c r="D92" s="5">
        <v>0.19047599999999998</v>
      </c>
      <c r="E92" s="5">
        <v>0.18639</v>
      </c>
      <c r="F92" s="5">
        <v>0.054022</v>
      </c>
      <c r="G92" s="5">
        <v>0.045917</v>
      </c>
      <c r="H92" s="5">
        <v>0.108012</v>
      </c>
      <c r="I92" s="5">
        <v>0.009569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24" t="s">
        <v>50</v>
      </c>
      <c r="B93" s="6" t="s">
        <v>18</v>
      </c>
      <c r="C93" s="7">
        <v>0.10204099999999999</v>
      </c>
      <c r="D93" s="7">
        <v>0.20903</v>
      </c>
      <c r="E93" s="7">
        <v>0.320988</v>
      </c>
      <c r="F93" s="7">
        <v>0.43795599999999996</v>
      </c>
      <c r="G93" s="7">
        <v>0.169492</v>
      </c>
      <c r="H93" s="7">
        <v>0.092954</v>
      </c>
      <c r="I93" s="7">
        <v>0.131148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24" t="s">
        <v>51</v>
      </c>
      <c r="B94" s="6" t="s">
        <v>20</v>
      </c>
      <c r="C94" s="7">
        <v>1</v>
      </c>
      <c r="D94" s="7">
        <v>0.9478669999999999</v>
      </c>
      <c r="E94" s="7">
        <v>0.531915</v>
      </c>
      <c r="F94" s="7">
        <v>0.343284</v>
      </c>
      <c r="G94" s="7">
        <v>0.30483299999999997</v>
      </c>
      <c r="H94" s="7">
        <v>0.274277</v>
      </c>
      <c r="I94" s="7">
        <v>0.251479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24" t="s">
        <v>51</v>
      </c>
      <c r="B95" s="6" t="s">
        <v>21</v>
      </c>
      <c r="C95" s="7">
        <v>0.169811</v>
      </c>
      <c r="D95" s="7">
        <v>0.44748899999999997</v>
      </c>
      <c r="E95" s="7">
        <v>0.5</v>
      </c>
      <c r="F95" s="7">
        <v>0.343284</v>
      </c>
      <c r="G95" s="7">
        <v>0.281899</v>
      </c>
      <c r="H95" s="7">
        <v>0.259067</v>
      </c>
      <c r="I95" s="7">
        <v>0.19117599999999998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>
      <c r="A96" s="24" t="s">
        <v>51</v>
      </c>
      <c r="B96" s="6" t="s">
        <v>22</v>
      </c>
      <c r="C96" s="7">
        <v>0.266667</v>
      </c>
      <c r="D96" s="7">
        <v>0.446646</v>
      </c>
      <c r="E96" s="7">
        <v>0.48411499999999996</v>
      </c>
      <c r="F96" s="7">
        <v>0.42105299999999996</v>
      </c>
      <c r="G96" s="7">
        <v>0.397599</v>
      </c>
      <c r="H96" s="7">
        <v>0.24390199999999998</v>
      </c>
      <c r="I96" s="7">
        <v>0.24390199999999998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24" t="s">
        <v>51</v>
      </c>
      <c r="B97" s="6" t="s">
        <v>23</v>
      </c>
      <c r="C97" s="7">
        <v>0.37931</v>
      </c>
      <c r="D97" s="7">
        <v>0.48661099999999996</v>
      </c>
      <c r="E97" s="7">
        <v>0.436747</v>
      </c>
      <c r="F97" s="7">
        <v>0.40540499999999996</v>
      </c>
      <c r="G97" s="7">
        <v>0.397599</v>
      </c>
      <c r="H97" s="7">
        <v>0.32786899999999997</v>
      </c>
      <c r="I97" s="7">
        <v>0.236337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>
      <c r="A98" s="24" t="s">
        <v>51</v>
      </c>
      <c r="B98" s="6" t="s">
        <v>24</v>
      </c>
      <c r="C98" s="7">
        <v>0.17241399999999998</v>
      </c>
      <c r="D98" s="7">
        <v>0.196347</v>
      </c>
      <c r="E98" s="7">
        <v>0.32383799999999996</v>
      </c>
      <c r="F98" s="7">
        <v>0.08469499999999999</v>
      </c>
      <c r="G98" s="7">
        <v>0.10503</v>
      </c>
      <c r="H98" s="7">
        <v>0.11903</v>
      </c>
      <c r="I98" s="7">
        <v>0.061765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>
      <c r="A99" s="24" t="s">
        <v>51</v>
      </c>
      <c r="B99" s="6" t="s">
        <v>25</v>
      </c>
      <c r="C99" s="7">
        <v>0.346535</v>
      </c>
      <c r="D99" s="7">
        <v>0.47779499999999997</v>
      </c>
      <c r="E99" s="7">
        <v>0.283146</v>
      </c>
      <c r="F99" s="7">
        <v>0.24168699999999999</v>
      </c>
      <c r="G99" s="7">
        <v>0.13373</v>
      </c>
      <c r="H99" s="7">
        <v>0.48333299999999996</v>
      </c>
      <c r="I99" s="7">
        <v>0.49205099999999996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>
      <c r="A100" s="23" t="s">
        <v>52</v>
      </c>
      <c r="B100" s="4" t="s">
        <v>18</v>
      </c>
      <c r="C100" s="5">
        <v>-0.008623</v>
      </c>
      <c r="D100" s="5">
        <v>0.032274</v>
      </c>
      <c r="E100" s="5">
        <v>0.072007</v>
      </c>
      <c r="F100" s="5">
        <v>0.062217999999999996</v>
      </c>
      <c r="G100" s="5">
        <v>0.052842</v>
      </c>
      <c r="H100" s="5">
        <v>0.043858999999999995</v>
      </c>
      <c r="I100" s="5">
        <v>0.080409</v>
      </c>
      <c r="J100" s="5">
        <v>0.11603899999999999</v>
      </c>
      <c r="K100" s="5">
        <v>0.15079499999999998</v>
      </c>
      <c r="L100" s="5">
        <v>0.184722</v>
      </c>
      <c r="M100" s="5">
        <v>0.173669</v>
      </c>
      <c r="N100" s="5">
        <v>0.206276</v>
      </c>
      <c r="O100" s="5">
        <v>0.23816199999999998</v>
      </c>
      <c r="P100" s="5"/>
      <c r="Q100" s="5"/>
      <c r="R100" s="5"/>
      <c r="S100" s="5"/>
      <c r="T100" s="5"/>
      <c r="U100" s="5"/>
    </row>
    <row r="101" spans="1:21" ht="12.75">
      <c r="A101" s="23" t="s">
        <v>53</v>
      </c>
      <c r="B101" s="4" t="s">
        <v>20</v>
      </c>
      <c r="C101" s="5">
        <v>0.041724</v>
      </c>
      <c r="D101" s="5">
        <v>0.032274</v>
      </c>
      <c r="E101" s="5">
        <v>0.023240999999999998</v>
      </c>
      <c r="F101" s="5">
        <v>0.9013819999999999</v>
      </c>
      <c r="G101" s="5">
        <v>0.86203</v>
      </c>
      <c r="H101" s="5">
        <v>0.861895</v>
      </c>
      <c r="I101" s="5">
        <v>0.858312</v>
      </c>
      <c r="J101" s="5">
        <v>0.837213</v>
      </c>
      <c r="K101" s="5">
        <v>0.836166</v>
      </c>
      <c r="L101" s="5">
        <v>0.5439959999999999</v>
      </c>
      <c r="M101" s="5">
        <v>0.53523</v>
      </c>
      <c r="N101" s="5">
        <v>0.533874</v>
      </c>
      <c r="O101" s="5">
        <v>0.53967</v>
      </c>
      <c r="P101" s="5"/>
      <c r="Q101" s="5"/>
      <c r="R101" s="5"/>
      <c r="S101" s="5"/>
      <c r="T101" s="5"/>
      <c r="U101" s="5"/>
    </row>
    <row r="102" spans="1:21" ht="12.75">
      <c r="A102" s="23" t="s">
        <v>53</v>
      </c>
      <c r="B102" s="4" t="s">
        <v>21</v>
      </c>
      <c r="C102" s="5">
        <v>-0.089088</v>
      </c>
      <c r="D102" s="5">
        <v>-0.090469</v>
      </c>
      <c r="E102" s="5">
        <v>0.7148599999999999</v>
      </c>
      <c r="F102" s="5">
        <v>0.302715</v>
      </c>
      <c r="G102" s="5">
        <v>0.30050099999999996</v>
      </c>
      <c r="H102" s="5">
        <v>0.230659</v>
      </c>
      <c r="I102" s="5">
        <v>0.174794</v>
      </c>
      <c r="J102" s="5">
        <v>0.173916</v>
      </c>
      <c r="K102" s="5">
        <v>0.160492</v>
      </c>
      <c r="L102" s="5">
        <v>0.15331999999999998</v>
      </c>
      <c r="M102" s="5">
        <v>0.151188</v>
      </c>
      <c r="N102" s="5">
        <v>0.107733</v>
      </c>
      <c r="O102" s="5">
        <v>0.087392</v>
      </c>
      <c r="P102" s="5"/>
      <c r="Q102" s="5"/>
      <c r="R102" s="5"/>
      <c r="S102" s="5"/>
      <c r="T102" s="5"/>
      <c r="U102" s="5"/>
    </row>
    <row r="103" spans="1:21" ht="12.75">
      <c r="A103" s="23" t="s">
        <v>53</v>
      </c>
      <c r="B103" s="4" t="s">
        <v>22</v>
      </c>
      <c r="C103" s="5">
        <v>0.9731179999999999</v>
      </c>
      <c r="D103" s="5">
        <v>0.39508899999999997</v>
      </c>
      <c r="E103" s="5">
        <v>0.37712799999999996</v>
      </c>
      <c r="F103" s="5">
        <v>0.24517599999999998</v>
      </c>
      <c r="G103" s="5">
        <v>0.193545</v>
      </c>
      <c r="H103" s="5">
        <v>0.15058</v>
      </c>
      <c r="I103" s="5">
        <v>0.171787</v>
      </c>
      <c r="J103" s="5">
        <v>0.10847799999999999</v>
      </c>
      <c r="K103" s="5">
        <v>0.11077999999999999</v>
      </c>
      <c r="L103" s="5">
        <v>0.104587</v>
      </c>
      <c r="M103" s="5">
        <v>0.089602</v>
      </c>
      <c r="N103" s="5">
        <v>0.082497</v>
      </c>
      <c r="O103" s="5">
        <v>0.075407</v>
      </c>
      <c r="P103" s="5"/>
      <c r="Q103" s="5"/>
      <c r="R103" s="5"/>
      <c r="S103" s="5"/>
      <c r="T103" s="5"/>
      <c r="U103" s="5"/>
    </row>
    <row r="104" spans="1:21" ht="12.75">
      <c r="A104" s="23" t="s">
        <v>53</v>
      </c>
      <c r="B104" s="4" t="s">
        <v>23</v>
      </c>
      <c r="C104" s="5">
        <v>0.9731179999999999</v>
      </c>
      <c r="D104" s="5">
        <v>0.9431039999999999</v>
      </c>
      <c r="E104" s="5">
        <v>0.384908</v>
      </c>
      <c r="F104" s="5">
        <v>0.32031</v>
      </c>
      <c r="G104" s="5">
        <v>0.312451</v>
      </c>
      <c r="H104" s="5">
        <v>0.199754</v>
      </c>
      <c r="I104" s="5">
        <v>0.19386699999999998</v>
      </c>
      <c r="J104" s="5">
        <v>0.171037</v>
      </c>
      <c r="K104" s="5">
        <v>0.147785</v>
      </c>
      <c r="L104" s="5">
        <v>0.17382799999999998</v>
      </c>
      <c r="M104" s="5">
        <v>0.11057499999999999</v>
      </c>
      <c r="N104" s="5">
        <v>0.122848</v>
      </c>
      <c r="O104" s="5">
        <v>0.145486</v>
      </c>
      <c r="P104" s="5"/>
      <c r="Q104" s="5"/>
      <c r="R104" s="5"/>
      <c r="S104" s="5"/>
      <c r="T104" s="5"/>
      <c r="U104" s="5"/>
    </row>
    <row r="105" spans="1:21" ht="12.75">
      <c r="A105" s="23" t="s">
        <v>53</v>
      </c>
      <c r="B105" s="4" t="s">
        <v>24</v>
      </c>
      <c r="C105" s="5">
        <v>0.01534</v>
      </c>
      <c r="D105" s="5">
        <v>0.013921999999999999</v>
      </c>
      <c r="E105" s="5">
        <v>0.023204</v>
      </c>
      <c r="F105" s="5">
        <v>0.014783</v>
      </c>
      <c r="G105" s="5">
        <v>0.011644</v>
      </c>
      <c r="H105" s="5">
        <v>0.008204</v>
      </c>
      <c r="I105" s="5">
        <v>0.017464999999999998</v>
      </c>
      <c r="J105" s="5">
        <v>0.007045</v>
      </c>
      <c r="K105" s="5">
        <v>0.0064789999999999995</v>
      </c>
      <c r="L105" s="5">
        <v>0.01228</v>
      </c>
      <c r="M105" s="5">
        <v>0.007763</v>
      </c>
      <c r="N105" s="5">
        <v>0.006647</v>
      </c>
      <c r="O105" s="5">
        <v>0.00502</v>
      </c>
      <c r="P105" s="5"/>
      <c r="Q105" s="5"/>
      <c r="R105" s="5"/>
      <c r="S105" s="5"/>
      <c r="T105" s="5"/>
      <c r="U105" s="5"/>
    </row>
    <row r="106" spans="1:21" ht="12.75">
      <c r="A106" s="23" t="s">
        <v>53</v>
      </c>
      <c r="B106" s="4" t="s">
        <v>25</v>
      </c>
      <c r="C106" s="5">
        <v>0.401178</v>
      </c>
      <c r="D106" s="5">
        <v>0.51486</v>
      </c>
      <c r="E106" s="5">
        <v>0.438886</v>
      </c>
      <c r="F106" s="5">
        <v>0.367751</v>
      </c>
      <c r="G106" s="5">
        <v>0.22830599999999998</v>
      </c>
      <c r="H106" s="5">
        <v>-0.105741</v>
      </c>
      <c r="I106" s="5">
        <v>0.05169</v>
      </c>
      <c r="J106" s="5">
        <v>0.247517</v>
      </c>
      <c r="K106" s="5">
        <v>0.45169299999999996</v>
      </c>
      <c r="L106" s="5">
        <v>0.22533999999999998</v>
      </c>
      <c r="M106" s="5"/>
      <c r="N106" s="5">
        <v>0.254423</v>
      </c>
      <c r="O106" s="5"/>
      <c r="P106" s="5"/>
      <c r="Q106" s="5"/>
      <c r="R106" s="5"/>
      <c r="S106" s="5"/>
      <c r="T106" s="5"/>
      <c r="U106" s="5"/>
    </row>
    <row r="107" spans="1:21" ht="12.75">
      <c r="A107" s="24" t="s">
        <v>54</v>
      </c>
      <c r="B107" s="6" t="s">
        <v>18</v>
      </c>
      <c r="C107" s="7">
        <v>0.009148</v>
      </c>
      <c r="D107" s="7">
        <v>0.90923</v>
      </c>
      <c r="E107" s="7">
        <v>0.869041</v>
      </c>
      <c r="F107" s="7">
        <v>0.868298</v>
      </c>
      <c r="G107" s="7">
        <v>0.8252349999999999</v>
      </c>
      <c r="H107" s="7">
        <v>0.800045</v>
      </c>
      <c r="I107" s="7">
        <v>0.758629</v>
      </c>
      <c r="J107" s="7">
        <v>0.738327</v>
      </c>
      <c r="K107" s="7">
        <v>0.699267</v>
      </c>
      <c r="L107" s="7">
        <v>0.6988989999999999</v>
      </c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24" t="s">
        <v>55</v>
      </c>
      <c r="B108" s="6" t="s">
        <v>20</v>
      </c>
      <c r="C108" s="7">
        <v>0.7800469999999999</v>
      </c>
      <c r="D108" s="7">
        <v>0.7132839999999999</v>
      </c>
      <c r="E108" s="7">
        <v>0.8033859999999999</v>
      </c>
      <c r="F108" s="7">
        <v>0.566856</v>
      </c>
      <c r="G108" s="7">
        <v>0.528959</v>
      </c>
      <c r="H108" s="7">
        <v>0.441729</v>
      </c>
      <c r="I108" s="7">
        <v>0.40376</v>
      </c>
      <c r="J108" s="7">
        <v>0.28873099999999996</v>
      </c>
      <c r="K108" s="7">
        <v>0.282262</v>
      </c>
      <c r="L108" s="7">
        <v>0.281184</v>
      </c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24" t="s">
        <v>55</v>
      </c>
      <c r="B109" s="6" t="s">
        <v>21</v>
      </c>
      <c r="C109" s="7">
        <v>0.7800469999999999</v>
      </c>
      <c r="D109" s="7">
        <v>0.7132839999999999</v>
      </c>
      <c r="E109" s="7">
        <v>0.8033859999999999</v>
      </c>
      <c r="F109" s="7">
        <v>0.566856</v>
      </c>
      <c r="G109" s="7">
        <v>0.375089</v>
      </c>
      <c r="H109" s="7">
        <v>0.303269</v>
      </c>
      <c r="I109" s="7">
        <v>0.270572</v>
      </c>
      <c r="J109" s="7">
        <v>0.256279</v>
      </c>
      <c r="K109" s="7">
        <v>0.217586</v>
      </c>
      <c r="L109" s="7">
        <v>0.20971399999999998</v>
      </c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24" t="s">
        <v>55</v>
      </c>
      <c r="B110" s="6" t="s">
        <v>22</v>
      </c>
      <c r="C110" s="7">
        <v>0.8148869999999999</v>
      </c>
      <c r="D110" s="7">
        <v>0.74585</v>
      </c>
      <c r="E110" s="7">
        <v>0.7646419999999999</v>
      </c>
      <c r="F110" s="7">
        <v>0.528758</v>
      </c>
      <c r="G110" s="7">
        <v>0.631417</v>
      </c>
      <c r="H110" s="7">
        <v>0.421483</v>
      </c>
      <c r="I110" s="7">
        <v>0.609088</v>
      </c>
      <c r="J110" s="7">
        <v>0.266638</v>
      </c>
      <c r="K110" s="7">
        <v>0.286014</v>
      </c>
      <c r="L110" s="7">
        <v>0.280524</v>
      </c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24" t="s">
        <v>55</v>
      </c>
      <c r="B111" s="6" t="s">
        <v>23</v>
      </c>
      <c r="C111" s="7">
        <v>0.8148869999999999</v>
      </c>
      <c r="D111" s="7">
        <v>0.820137</v>
      </c>
      <c r="E111" s="7">
        <v>0.747284</v>
      </c>
      <c r="F111" s="7">
        <v>0.716638</v>
      </c>
      <c r="G111" s="7">
        <v>0.7151529999999999</v>
      </c>
      <c r="H111" s="7">
        <v>0.45940499999999995</v>
      </c>
      <c r="I111" s="7">
        <v>0.36113599999999996</v>
      </c>
      <c r="J111" s="7">
        <v>0.45098499999999997</v>
      </c>
      <c r="K111" s="7">
        <v>0.311693</v>
      </c>
      <c r="L111" s="7">
        <v>0.33980299999999997</v>
      </c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24" t="s">
        <v>55</v>
      </c>
      <c r="B112" s="6" t="s">
        <v>24</v>
      </c>
      <c r="C112" s="7">
        <v>0.063693</v>
      </c>
      <c r="D112" s="7">
        <v>0.048516</v>
      </c>
      <c r="E112" s="7">
        <v>0.042231</v>
      </c>
      <c r="F112" s="7">
        <v>0.031706</v>
      </c>
      <c r="G112" s="7">
        <v>0.023663999999999998</v>
      </c>
      <c r="H112" s="7">
        <v>0.040424</v>
      </c>
      <c r="I112" s="7">
        <v>0.033011</v>
      </c>
      <c r="J112" s="7">
        <v>0.018779</v>
      </c>
      <c r="K112" s="7">
        <v>0.016472</v>
      </c>
      <c r="L112" s="7">
        <v>0.023084</v>
      </c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24" t="s">
        <v>55</v>
      </c>
      <c r="B113" s="6" t="s">
        <v>25</v>
      </c>
      <c r="C113" s="7">
        <v>0.297555</v>
      </c>
      <c r="D113" s="7">
        <v>0.5950639999999999</v>
      </c>
      <c r="E113" s="7">
        <v>0.44157799999999997</v>
      </c>
      <c r="F113" s="7">
        <v>0.413981</v>
      </c>
      <c r="G113" s="7">
        <v>0.5317999999999999</v>
      </c>
      <c r="H113" s="7">
        <v>0.561757</v>
      </c>
      <c r="I113" s="7">
        <v>0.387053</v>
      </c>
      <c r="J113" s="7">
        <v>0.374021</v>
      </c>
      <c r="K113" s="7">
        <v>0.09246499999999999</v>
      </c>
      <c r="L113" s="7">
        <v>0.09845899999999999</v>
      </c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23" t="s">
        <v>56</v>
      </c>
      <c r="B114" s="4" t="s">
        <v>18</v>
      </c>
      <c r="C114" s="5">
        <v>-0.006298</v>
      </c>
      <c r="D114" s="5">
        <v>-0.012386999999999999</v>
      </c>
      <c r="E114" s="5">
        <v>0.016783</v>
      </c>
      <c r="F114" s="5">
        <v>0.045359</v>
      </c>
      <c r="G114" s="5">
        <v>0.038658</v>
      </c>
      <c r="H114" s="5">
        <v>0.032166</v>
      </c>
      <c r="I114" s="5">
        <v>0.025875</v>
      </c>
      <c r="J114" s="5">
        <v>0.019778</v>
      </c>
      <c r="K114" s="5">
        <v>0.046301999999999996</v>
      </c>
      <c r="L114" s="5">
        <v>0.040036999999999996</v>
      </c>
      <c r="M114" s="5">
        <v>0.065734</v>
      </c>
      <c r="N114" s="5">
        <v>0.09097799999999999</v>
      </c>
      <c r="O114" s="5">
        <v>0.084241</v>
      </c>
      <c r="P114" s="5">
        <v>0.077695</v>
      </c>
      <c r="Q114" s="5">
        <v>0.071333</v>
      </c>
      <c r="R114" s="5"/>
      <c r="S114" s="5"/>
      <c r="T114" s="5"/>
      <c r="U114" s="5"/>
    </row>
    <row r="115" spans="1:21" ht="12.75">
      <c r="A115" s="23" t="s">
        <v>57</v>
      </c>
      <c r="B115" s="4" t="s">
        <v>20</v>
      </c>
      <c r="C115" s="5">
        <v>-0.006298</v>
      </c>
      <c r="D115" s="5">
        <v>-0.012386999999999999</v>
      </c>
      <c r="E115" s="5">
        <v>0.016783</v>
      </c>
      <c r="F115" s="5">
        <v>0.045359</v>
      </c>
      <c r="G115" s="5">
        <v>0.038658</v>
      </c>
      <c r="H115" s="5">
        <v>0.032166</v>
      </c>
      <c r="I115" s="5">
        <v>0.025875</v>
      </c>
      <c r="J115" s="5">
        <v>0.019778</v>
      </c>
      <c r="K115" s="5">
        <v>0.013869</v>
      </c>
      <c r="L115" s="5">
        <v>0.040036999999999996</v>
      </c>
      <c r="M115" s="5">
        <v>0.033957999999999995</v>
      </c>
      <c r="N115" s="5">
        <v>0.05932</v>
      </c>
      <c r="O115" s="5">
        <v>0.084241</v>
      </c>
      <c r="P115" s="5">
        <v>0.077695</v>
      </c>
      <c r="Q115" s="5">
        <v>0.071333</v>
      </c>
      <c r="R115" s="5"/>
      <c r="S115" s="5"/>
      <c r="T115" s="5"/>
      <c r="U115" s="5"/>
    </row>
    <row r="116" spans="1:21" ht="12.75">
      <c r="A116" s="23" t="s">
        <v>57</v>
      </c>
      <c r="B116" s="4" t="s">
        <v>21</v>
      </c>
      <c r="C116" s="5">
        <v>-0.006298</v>
      </c>
      <c r="D116" s="5">
        <v>0.016627</v>
      </c>
      <c r="E116" s="5">
        <v>0.004288</v>
      </c>
      <c r="F116" s="5">
        <v>0.0044399999999999995</v>
      </c>
      <c r="G116" s="5">
        <v>0.032229</v>
      </c>
      <c r="H116" s="5">
        <v>0.032166</v>
      </c>
      <c r="I116" s="5">
        <v>0.033747</v>
      </c>
      <c r="J116" s="5">
        <v>0.098104</v>
      </c>
      <c r="K116" s="5">
        <v>0.093111</v>
      </c>
      <c r="L116" s="5">
        <v>0.095247</v>
      </c>
      <c r="M116" s="5">
        <v>0.09527</v>
      </c>
      <c r="N116" s="5">
        <v>0.103173</v>
      </c>
      <c r="O116" s="5">
        <v>0.10303899999999999</v>
      </c>
      <c r="P116" s="5">
        <v>0.102993</v>
      </c>
      <c r="Q116" s="5">
        <v>0.103457</v>
      </c>
      <c r="R116" s="5"/>
      <c r="S116" s="5"/>
      <c r="T116" s="5"/>
      <c r="U116" s="5"/>
    </row>
    <row r="117" spans="1:21" ht="12.75">
      <c r="A117" s="23" t="s">
        <v>57</v>
      </c>
      <c r="B117" s="4" t="s">
        <v>22</v>
      </c>
      <c r="C117" s="5">
        <v>0.011975</v>
      </c>
      <c r="D117" s="5">
        <v>0.015479</v>
      </c>
      <c r="E117" s="5">
        <v>0.035701</v>
      </c>
      <c r="F117" s="5">
        <v>0.121763</v>
      </c>
      <c r="G117" s="5">
        <v>0.111581</v>
      </c>
      <c r="H117" s="5">
        <v>0.09829</v>
      </c>
      <c r="I117" s="5">
        <v>0.094747</v>
      </c>
      <c r="J117" s="5">
        <v>0.122498</v>
      </c>
      <c r="K117" s="5">
        <v>0.10199499999999999</v>
      </c>
      <c r="L117" s="5">
        <v>0.11262899999999999</v>
      </c>
      <c r="M117" s="5">
        <v>0.10359299999999999</v>
      </c>
      <c r="N117" s="5">
        <v>0.121445</v>
      </c>
      <c r="O117" s="5">
        <v>0.098914</v>
      </c>
      <c r="P117" s="5">
        <v>0.085738</v>
      </c>
      <c r="Q117" s="5">
        <v>0.093613</v>
      </c>
      <c r="R117" s="5"/>
      <c r="S117" s="5"/>
      <c r="T117" s="5"/>
      <c r="U117" s="5"/>
    </row>
    <row r="118" spans="1:21" ht="12.75">
      <c r="A118" s="23" t="s">
        <v>57</v>
      </c>
      <c r="B118" s="4" t="s">
        <v>23</v>
      </c>
      <c r="C118" s="5">
        <v>0.114564</v>
      </c>
      <c r="D118" s="5">
        <v>0.272806</v>
      </c>
      <c r="E118" s="5">
        <v>0.08560999999999999</v>
      </c>
      <c r="F118" s="5">
        <v>0.38431</v>
      </c>
      <c r="G118" s="5">
        <v>0.12446499999999999</v>
      </c>
      <c r="H118" s="5">
        <v>0.437079</v>
      </c>
      <c r="I118" s="5">
        <v>0.168689</v>
      </c>
      <c r="J118" s="5">
        <v>0.25684999999999997</v>
      </c>
      <c r="K118" s="5">
        <v>0.250292</v>
      </c>
      <c r="L118" s="5">
        <v>0.23607499999999998</v>
      </c>
      <c r="M118" s="5">
        <v>0.41456099999999996</v>
      </c>
      <c r="N118" s="5">
        <v>0.394076</v>
      </c>
      <c r="O118" s="5">
        <v>0.20313399999999998</v>
      </c>
      <c r="P118" s="5">
        <v>0.30164399999999997</v>
      </c>
      <c r="Q118" s="5">
        <v>0.189218</v>
      </c>
      <c r="R118" s="5"/>
      <c r="S118" s="5"/>
      <c r="T118" s="5"/>
      <c r="U118" s="5"/>
    </row>
    <row r="119" spans="1:21" ht="12.75">
      <c r="A119" s="23" t="s">
        <v>57</v>
      </c>
      <c r="B119" s="4" t="s">
        <v>24</v>
      </c>
      <c r="C119" s="5">
        <v>0.016076999999999998</v>
      </c>
      <c r="D119" s="5">
        <v>0.016867</v>
      </c>
      <c r="E119" s="5">
        <v>0.008369999999999999</v>
      </c>
      <c r="F119" s="5">
        <v>0.006026</v>
      </c>
      <c r="G119" s="5">
        <v>0.009918</v>
      </c>
      <c r="H119" s="5">
        <v>0.007627999999999999</v>
      </c>
      <c r="I119" s="5">
        <v>0.009141999999999999</v>
      </c>
      <c r="J119" s="5">
        <v>0.003962</v>
      </c>
      <c r="K119" s="5">
        <v>0.009127999999999999</v>
      </c>
      <c r="L119" s="5">
        <v>0.008739</v>
      </c>
      <c r="M119" s="5">
        <v>0.004013</v>
      </c>
      <c r="N119" s="5">
        <v>0.004345</v>
      </c>
      <c r="O119" s="5">
        <v>0.004928</v>
      </c>
      <c r="P119" s="5">
        <v>0.005503</v>
      </c>
      <c r="Q119" s="5">
        <v>0.003938</v>
      </c>
      <c r="R119" s="5"/>
      <c r="S119" s="5"/>
      <c r="T119" s="5"/>
      <c r="U119" s="5"/>
    </row>
    <row r="120" spans="1:21" ht="12.75">
      <c r="A120" s="23" t="s">
        <v>57</v>
      </c>
      <c r="B120" s="4" t="s">
        <v>25</v>
      </c>
      <c r="C120" s="5">
        <v>0.027038</v>
      </c>
      <c r="D120" s="5">
        <v>-0.015663</v>
      </c>
      <c r="E120" s="5">
        <v>-0.014126999999999999</v>
      </c>
      <c r="F120" s="5">
        <v>-0.023967</v>
      </c>
      <c r="G120" s="5"/>
      <c r="H120" s="5">
        <v>0.041714</v>
      </c>
      <c r="I120" s="5"/>
      <c r="J120" s="5">
        <v>-0.013679</v>
      </c>
      <c r="K120" s="5"/>
      <c r="L120" s="5"/>
      <c r="M120" s="5">
        <v>-0.019868</v>
      </c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24" t="s">
        <v>58</v>
      </c>
      <c r="B121" s="6" t="s">
        <v>18</v>
      </c>
      <c r="C121" s="7"/>
      <c r="D121" s="7"/>
      <c r="E121" s="7"/>
      <c r="F121" s="7"/>
      <c r="G121" s="7">
        <v>0.000757</v>
      </c>
      <c r="H121" s="7">
        <v>-0.001268</v>
      </c>
      <c r="I121" s="7">
        <v>0.001705</v>
      </c>
      <c r="J121" s="7">
        <v>0.005044</v>
      </c>
      <c r="K121" s="7">
        <v>0.006117</v>
      </c>
      <c r="L121" s="7">
        <v>0.0040869999999999995</v>
      </c>
      <c r="M121" s="7">
        <v>0.005216999999999999</v>
      </c>
      <c r="N121" s="7">
        <v>0.006431</v>
      </c>
      <c r="O121" s="7">
        <v>0.0053879999999999996</v>
      </c>
      <c r="P121" s="7">
        <v>0.0033169999999999996</v>
      </c>
      <c r="Q121" s="7">
        <v>0.002294</v>
      </c>
      <c r="R121" s="7"/>
      <c r="S121" s="7"/>
      <c r="T121" s="7"/>
      <c r="U121" s="7"/>
    </row>
    <row r="122" spans="1:21" ht="12.75">
      <c r="A122" s="24" t="s">
        <v>59</v>
      </c>
      <c r="B122" s="6" t="s">
        <v>20</v>
      </c>
      <c r="C122" s="7"/>
      <c r="D122" s="7"/>
      <c r="E122" s="7"/>
      <c r="F122" s="7"/>
      <c r="G122" s="7">
        <v>0.000757</v>
      </c>
      <c r="H122" s="7">
        <v>0.004088</v>
      </c>
      <c r="I122" s="7">
        <v>0.003182</v>
      </c>
      <c r="J122" s="7">
        <v>0.00618</v>
      </c>
      <c r="K122" s="7">
        <v>0.0040939999999999995</v>
      </c>
      <c r="L122" s="7">
        <v>0.005149</v>
      </c>
      <c r="M122" s="7">
        <v>0.0030819999999999997</v>
      </c>
      <c r="N122" s="7">
        <v>0.004193</v>
      </c>
      <c r="O122" s="7">
        <v>0.0053879999999999996</v>
      </c>
      <c r="P122" s="7">
        <v>0.0033169999999999996</v>
      </c>
      <c r="Q122" s="7">
        <v>0.006395</v>
      </c>
      <c r="R122" s="7"/>
      <c r="S122" s="7"/>
      <c r="T122" s="7"/>
      <c r="U122" s="7"/>
    </row>
    <row r="123" spans="1:21" ht="12.75">
      <c r="A123" s="24" t="s">
        <v>59</v>
      </c>
      <c r="B123" s="6" t="s">
        <v>21</v>
      </c>
      <c r="C123" s="7"/>
      <c r="D123" s="7"/>
      <c r="E123" s="7"/>
      <c r="F123" s="7"/>
      <c r="G123" s="7">
        <v>-0.000163</v>
      </c>
      <c r="H123" s="7">
        <v>-0.000145</v>
      </c>
      <c r="I123" s="7">
        <v>-0.0018269999999999998</v>
      </c>
      <c r="J123" s="7">
        <v>0.018104</v>
      </c>
      <c r="K123" s="7">
        <v>0.021339999999999998</v>
      </c>
      <c r="L123" s="7">
        <v>0.021162</v>
      </c>
      <c r="M123" s="7">
        <v>0.021089999999999998</v>
      </c>
      <c r="N123" s="7">
        <v>0.016034</v>
      </c>
      <c r="O123" s="7">
        <v>0.01661</v>
      </c>
      <c r="P123" s="7">
        <v>0.016635999999999998</v>
      </c>
      <c r="Q123" s="7">
        <v>0.016673</v>
      </c>
      <c r="R123" s="7"/>
      <c r="S123" s="7"/>
      <c r="T123" s="7"/>
      <c r="U123" s="7"/>
    </row>
    <row r="124" spans="1:21" ht="12.75">
      <c r="A124" s="24" t="s">
        <v>59</v>
      </c>
      <c r="B124" s="6" t="s">
        <v>22</v>
      </c>
      <c r="C124" s="7"/>
      <c r="D124" s="7"/>
      <c r="E124" s="7"/>
      <c r="F124" s="7"/>
      <c r="G124" s="7">
        <v>0.098115</v>
      </c>
      <c r="H124" s="7">
        <v>0.092633</v>
      </c>
      <c r="I124" s="7">
        <v>0.11565399999999999</v>
      </c>
      <c r="J124" s="7">
        <v>0.143553</v>
      </c>
      <c r="K124" s="7">
        <v>0.144504</v>
      </c>
      <c r="L124" s="7">
        <v>0.163877</v>
      </c>
      <c r="M124" s="7">
        <v>0.17426999999999998</v>
      </c>
      <c r="N124" s="7">
        <v>0.15453899999999998</v>
      </c>
      <c r="O124" s="7">
        <v>0.16921899999999998</v>
      </c>
      <c r="P124" s="7">
        <v>0.14668299999999998</v>
      </c>
      <c r="Q124" s="7">
        <v>0.152165</v>
      </c>
      <c r="R124" s="7"/>
      <c r="S124" s="7"/>
      <c r="T124" s="7"/>
      <c r="U124" s="7"/>
    </row>
    <row r="125" spans="1:21" ht="12.75">
      <c r="A125" s="24" t="s">
        <v>59</v>
      </c>
      <c r="B125" s="6" t="s">
        <v>23</v>
      </c>
      <c r="C125" s="7"/>
      <c r="D125" s="7"/>
      <c r="E125" s="7"/>
      <c r="F125" s="7"/>
      <c r="G125" s="7">
        <v>0.082951</v>
      </c>
      <c r="H125" s="7">
        <v>0.043995</v>
      </c>
      <c r="I125" s="7">
        <v>0.101016</v>
      </c>
      <c r="J125" s="7">
        <v>0.033213</v>
      </c>
      <c r="K125" s="7">
        <v>0.09711399999999999</v>
      </c>
      <c r="L125" s="7">
        <v>0.11739</v>
      </c>
      <c r="M125" s="7">
        <v>0.096175</v>
      </c>
      <c r="N125" s="7">
        <v>0.11173599999999999</v>
      </c>
      <c r="O125" s="7">
        <v>0.063758</v>
      </c>
      <c r="P125" s="7">
        <v>0.094236</v>
      </c>
      <c r="Q125" s="7">
        <v>0.13230699999999998</v>
      </c>
      <c r="R125" s="7"/>
      <c r="S125" s="7"/>
      <c r="T125" s="7"/>
      <c r="U125" s="7"/>
    </row>
    <row r="126" spans="1:21" ht="12.75">
      <c r="A126" s="24" t="s">
        <v>59</v>
      </c>
      <c r="B126" s="6" t="s">
        <v>24</v>
      </c>
      <c r="C126" s="7"/>
      <c r="D126" s="7"/>
      <c r="E126" s="7"/>
      <c r="F126" s="7"/>
      <c r="G126" s="7">
        <v>0.009278</v>
      </c>
      <c r="H126" s="7">
        <v>0.018196</v>
      </c>
      <c r="I126" s="7">
        <v>0.014447999999999999</v>
      </c>
      <c r="J126" s="7">
        <v>0.027117</v>
      </c>
      <c r="K126" s="7">
        <v>0.019767999999999997</v>
      </c>
      <c r="L126" s="7">
        <v>0.007284</v>
      </c>
      <c r="M126" s="7">
        <v>0.01629</v>
      </c>
      <c r="N126" s="7">
        <v>0.011566</v>
      </c>
      <c r="O126" s="7">
        <v>0.008178999999999999</v>
      </c>
      <c r="P126" s="7">
        <v>0.008357</v>
      </c>
      <c r="Q126" s="7">
        <v>0.008402999999999999</v>
      </c>
      <c r="R126" s="7"/>
      <c r="S126" s="7"/>
      <c r="T126" s="7"/>
      <c r="U126" s="7"/>
    </row>
    <row r="127" spans="1:21" ht="12.75">
      <c r="A127" s="24" t="s">
        <v>59</v>
      </c>
      <c r="B127" s="6" t="s">
        <v>25</v>
      </c>
      <c r="C127" s="7"/>
      <c r="D127" s="7"/>
      <c r="E127" s="7"/>
      <c r="F127" s="7"/>
      <c r="G127" s="7"/>
      <c r="H127" s="7">
        <v>0.000317</v>
      </c>
      <c r="I127" s="7"/>
      <c r="J127" s="7">
        <v>0.010679</v>
      </c>
      <c r="K127" s="7"/>
      <c r="L127" s="7"/>
      <c r="M127" s="7">
        <v>0.005232</v>
      </c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23" t="s">
        <v>60</v>
      </c>
      <c r="B128" s="4" t="s">
        <v>18</v>
      </c>
      <c r="C128" s="5">
        <v>-0.012938999999999999</v>
      </c>
      <c r="D128" s="5">
        <v>0.010421999999999999</v>
      </c>
      <c r="E128" s="5">
        <v>0.034335</v>
      </c>
      <c r="F128" s="5">
        <v>0.020382</v>
      </c>
      <c r="G128" s="5">
        <v>0.068742</v>
      </c>
      <c r="H128" s="5">
        <v>0.093369</v>
      </c>
      <c r="I128" s="5">
        <v>0.118545</v>
      </c>
      <c r="J128" s="5">
        <v>0.10177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23" t="s">
        <v>61</v>
      </c>
      <c r="B129" s="4" t="s">
        <v>20</v>
      </c>
      <c r="C129" s="5">
        <v>-0.012938999999999999</v>
      </c>
      <c r="D129" s="5">
        <v>-0.0071909999999999995</v>
      </c>
      <c r="E129" s="5">
        <v>0.207953</v>
      </c>
      <c r="F129" s="5">
        <v>0.353954</v>
      </c>
      <c r="G129" s="5">
        <v>0.35567899999999997</v>
      </c>
      <c r="H129" s="5">
        <v>0.351483</v>
      </c>
      <c r="I129" s="5">
        <v>0.350825</v>
      </c>
      <c r="J129" s="5">
        <v>0.183466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23" t="s">
        <v>61</v>
      </c>
      <c r="B130" s="4" t="s">
        <v>21</v>
      </c>
      <c r="C130" s="5">
        <v>0.515142</v>
      </c>
      <c r="D130" s="5">
        <v>0.37745399999999996</v>
      </c>
      <c r="E130" s="5">
        <v>0.34960399999999997</v>
      </c>
      <c r="F130" s="5">
        <v>0.180893</v>
      </c>
      <c r="G130" s="5">
        <v>0.147121</v>
      </c>
      <c r="H130" s="5">
        <v>0.17834899999999998</v>
      </c>
      <c r="I130" s="5">
        <v>0.168489</v>
      </c>
      <c r="J130" s="5">
        <v>0.130719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23" t="s">
        <v>61</v>
      </c>
      <c r="B131" s="4" t="s">
        <v>22</v>
      </c>
      <c r="C131" s="5">
        <v>0.837186</v>
      </c>
      <c r="D131" s="5">
        <v>0.532913</v>
      </c>
      <c r="E131" s="5">
        <v>0.45338</v>
      </c>
      <c r="F131" s="5">
        <v>0.388851</v>
      </c>
      <c r="G131" s="5">
        <v>0.29528899999999997</v>
      </c>
      <c r="H131" s="5">
        <v>0.242342</v>
      </c>
      <c r="I131" s="5">
        <v>0.217988</v>
      </c>
      <c r="J131" s="5">
        <v>0.211953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23" t="s">
        <v>61</v>
      </c>
      <c r="B132" s="4" t="s">
        <v>23</v>
      </c>
      <c r="C132" s="5">
        <v>0.890017</v>
      </c>
      <c r="D132" s="5">
        <v>0.7443569999999999</v>
      </c>
      <c r="E132" s="5">
        <v>0.733594</v>
      </c>
      <c r="F132" s="5">
        <v>0.555852</v>
      </c>
      <c r="G132" s="5">
        <v>0.299488</v>
      </c>
      <c r="H132" s="5">
        <v>0.312808</v>
      </c>
      <c r="I132" s="5">
        <v>0.221307</v>
      </c>
      <c r="J132" s="5">
        <v>0.285852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23" t="s">
        <v>61</v>
      </c>
      <c r="B133" s="4" t="s">
        <v>24</v>
      </c>
      <c r="C133" s="5">
        <v>0.050373999999999995</v>
      </c>
      <c r="D133" s="5">
        <v>0.057038</v>
      </c>
      <c r="E133" s="5">
        <v>0.037011999999999996</v>
      </c>
      <c r="F133" s="5">
        <v>0.028121999999999998</v>
      </c>
      <c r="G133" s="5">
        <v>0.040655</v>
      </c>
      <c r="H133" s="5">
        <v>0.047041</v>
      </c>
      <c r="I133" s="5">
        <v>0.038422</v>
      </c>
      <c r="J133" s="5">
        <v>0.023486999999999997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23" t="s">
        <v>61</v>
      </c>
      <c r="B134" s="4" t="s">
        <v>25</v>
      </c>
      <c r="C134" s="5">
        <v>0.209758</v>
      </c>
      <c r="D134" s="5">
        <v>0.280101</v>
      </c>
      <c r="E134" s="5">
        <v>0.22994199999999998</v>
      </c>
      <c r="F134" s="5">
        <v>0.38220299999999996</v>
      </c>
      <c r="G134" s="5">
        <v>0.029030999999999998</v>
      </c>
      <c r="H134" s="5">
        <v>0.045564</v>
      </c>
      <c r="I134" s="5">
        <v>0.000785</v>
      </c>
      <c r="J134" s="5">
        <v>0.163647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24" t="s">
        <v>62</v>
      </c>
      <c r="B135" s="6" t="s">
        <v>18</v>
      </c>
      <c r="C135" s="7"/>
      <c r="D135" s="7">
        <v>-0.0049429999999999995</v>
      </c>
      <c r="E135" s="7">
        <v>0.001846</v>
      </c>
      <c r="F135" s="7">
        <v>-0.009549</v>
      </c>
      <c r="G135" s="7">
        <v>0.006475</v>
      </c>
      <c r="H135" s="7">
        <v>0.015522999999999999</v>
      </c>
      <c r="I135" s="7">
        <v>0.025561999999999998</v>
      </c>
      <c r="J135" s="7">
        <v>0.012402999999999999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24" t="s">
        <v>63</v>
      </c>
      <c r="B136" s="6" t="s">
        <v>20</v>
      </c>
      <c r="C136" s="7"/>
      <c r="D136" s="7">
        <v>-0.030507</v>
      </c>
      <c r="E136" s="7">
        <v>0.10714499999999999</v>
      </c>
      <c r="F136" s="7">
        <v>0.20432799999999998</v>
      </c>
      <c r="G136" s="7">
        <v>0.205432</v>
      </c>
      <c r="H136" s="7">
        <v>0.19930399999999998</v>
      </c>
      <c r="I136" s="7">
        <v>0.19816299999999998</v>
      </c>
      <c r="J136" s="7">
        <v>0.289919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24" t="s">
        <v>63</v>
      </c>
      <c r="B137" s="6" t="s">
        <v>21</v>
      </c>
      <c r="C137" s="7"/>
      <c r="D137" s="7">
        <v>0.375448</v>
      </c>
      <c r="E137" s="7">
        <v>0.320748</v>
      </c>
      <c r="F137" s="7">
        <v>0.22014699999999998</v>
      </c>
      <c r="G137" s="7">
        <v>0.219962</v>
      </c>
      <c r="H137" s="7">
        <v>0.24059</v>
      </c>
      <c r="I137" s="7">
        <v>0.220903</v>
      </c>
      <c r="J137" s="7">
        <v>0.16314499999999998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24" t="s">
        <v>63</v>
      </c>
      <c r="B138" s="6" t="s">
        <v>22</v>
      </c>
      <c r="C138" s="7"/>
      <c r="D138" s="7">
        <v>0.531265</v>
      </c>
      <c r="E138" s="7">
        <v>0.607198</v>
      </c>
      <c r="F138" s="7">
        <v>0.528065</v>
      </c>
      <c r="G138" s="7">
        <v>0.455804</v>
      </c>
      <c r="H138" s="7">
        <v>0.423973</v>
      </c>
      <c r="I138" s="7">
        <v>0.34069</v>
      </c>
      <c r="J138" s="7">
        <v>0.39797699999999997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24" t="s">
        <v>63</v>
      </c>
      <c r="B139" s="6" t="s">
        <v>23</v>
      </c>
      <c r="C139" s="7"/>
      <c r="D139" s="7">
        <v>0.45759</v>
      </c>
      <c r="E139" s="7">
        <v>0.5566989999999999</v>
      </c>
      <c r="F139" s="7">
        <v>0.528091</v>
      </c>
      <c r="G139" s="7">
        <v>0.37343</v>
      </c>
      <c r="H139" s="7">
        <v>0.377245</v>
      </c>
      <c r="I139" s="7">
        <v>0.346601</v>
      </c>
      <c r="J139" s="7">
        <v>0.328532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24" t="s">
        <v>63</v>
      </c>
      <c r="B140" s="6" t="s">
        <v>24</v>
      </c>
      <c r="C140" s="7"/>
      <c r="D140" s="7">
        <v>0.116854</v>
      </c>
      <c r="E140" s="7">
        <v>0.037029</v>
      </c>
      <c r="F140" s="7">
        <v>0.027257</v>
      </c>
      <c r="G140" s="7">
        <v>0.029778</v>
      </c>
      <c r="H140" s="7">
        <v>0.027079</v>
      </c>
      <c r="I140" s="7">
        <v>0.055099999999999996</v>
      </c>
      <c r="J140" s="7">
        <v>0.055847999999999995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24" t="s">
        <v>63</v>
      </c>
      <c r="B141" s="6" t="s">
        <v>25</v>
      </c>
      <c r="C141" s="7"/>
      <c r="D141" s="7">
        <v>0.283595</v>
      </c>
      <c r="E141" s="7">
        <v>0.309901</v>
      </c>
      <c r="F141" s="7">
        <v>0.348222</v>
      </c>
      <c r="G141" s="7">
        <v>0.129208</v>
      </c>
      <c r="H141" s="7">
        <v>0.140839</v>
      </c>
      <c r="I141" s="7">
        <v>0.152129</v>
      </c>
      <c r="J141" s="7">
        <v>0.247632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2" ht="12.75">
      <c r="A142" s="23" t="s">
        <v>64</v>
      </c>
      <c r="B142" s="4" t="s">
        <v>18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0.032531</v>
      </c>
      <c r="P142" s="5">
        <v>0.029255</v>
      </c>
      <c r="Q142" s="5">
        <v>0.10705999999999999</v>
      </c>
      <c r="R142" s="5">
        <v>0.105109</v>
      </c>
      <c r="S142" s="5">
        <v>0.106486</v>
      </c>
      <c r="T142" s="5">
        <v>0.10786899999999999</v>
      </c>
      <c r="U142" s="5">
        <v>0.10948899999999999</v>
      </c>
      <c r="V142" s="7"/>
    </row>
    <row r="143" spans="1:22" ht="12.75">
      <c r="A143" s="23" t="s">
        <v>65</v>
      </c>
      <c r="B143" s="4" t="s">
        <v>20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>
        <v>0.24018699999999998</v>
      </c>
      <c r="P143" s="5">
        <v>0.242249</v>
      </c>
      <c r="Q143" s="5">
        <v>0.243025</v>
      </c>
      <c r="R143" s="5">
        <v>0.279512</v>
      </c>
      <c r="S143" s="5">
        <v>0.28059</v>
      </c>
      <c r="T143" s="5">
        <v>0.277209</v>
      </c>
      <c r="U143" s="5">
        <v>0.229289</v>
      </c>
      <c r="V143" s="7"/>
    </row>
    <row r="144" spans="1:22" ht="12.75">
      <c r="A144" s="23" t="s">
        <v>65</v>
      </c>
      <c r="B144" s="4" t="s">
        <v>21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v>0.15750699999999998</v>
      </c>
      <c r="P144" s="5">
        <v>0.15794999999999998</v>
      </c>
      <c r="Q144" s="5">
        <v>0.161304</v>
      </c>
      <c r="R144" s="5">
        <v>0.156944</v>
      </c>
      <c r="S144" s="5">
        <v>0.167065</v>
      </c>
      <c r="T144" s="5">
        <v>0.16722299999999998</v>
      </c>
      <c r="U144" s="5">
        <v>0.16960799999999998</v>
      </c>
      <c r="V144" s="7"/>
    </row>
    <row r="145" spans="1:22" ht="12.75">
      <c r="A145" s="23" t="s">
        <v>65</v>
      </c>
      <c r="B145" s="4" t="s">
        <v>22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>
        <v>0.50625</v>
      </c>
      <c r="P145" s="5">
        <v>0.47726599999999997</v>
      </c>
      <c r="Q145" s="5">
        <v>0.521624</v>
      </c>
      <c r="R145" s="5">
        <v>0.54026</v>
      </c>
      <c r="S145" s="5">
        <v>0.541951</v>
      </c>
      <c r="T145" s="5">
        <v>0.5040899999999999</v>
      </c>
      <c r="U145" s="5">
        <v>0.512798</v>
      </c>
      <c r="V145" s="7"/>
    </row>
    <row r="146" spans="1:22" ht="12.75">
      <c r="A146" s="23" t="s">
        <v>65</v>
      </c>
      <c r="B146" s="4" t="s">
        <v>23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>
        <v>0.50601</v>
      </c>
      <c r="P146" s="5">
        <v>0.424378</v>
      </c>
      <c r="Q146" s="5">
        <v>0.451682</v>
      </c>
      <c r="R146" s="5">
        <v>0.542244</v>
      </c>
      <c r="S146" s="5">
        <v>0.47139699999999995</v>
      </c>
      <c r="T146" s="5">
        <v>0.522794</v>
      </c>
      <c r="U146" s="5">
        <v>0.543072</v>
      </c>
      <c r="V146" s="7"/>
    </row>
    <row r="147" spans="1:22" ht="12.75">
      <c r="A147" s="23" t="s">
        <v>65</v>
      </c>
      <c r="B147" s="4" t="s">
        <v>24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0.012308</v>
      </c>
      <c r="P147" s="5">
        <v>0.01475</v>
      </c>
      <c r="Q147" s="5">
        <v>0.017079</v>
      </c>
      <c r="R147" s="5">
        <v>0.01522</v>
      </c>
      <c r="S147" s="5">
        <v>0.018258</v>
      </c>
      <c r="T147" s="5">
        <v>0.013415</v>
      </c>
      <c r="U147" s="5">
        <v>0.010373</v>
      </c>
      <c r="V147" s="7"/>
    </row>
    <row r="148" spans="1:22" ht="12.75">
      <c r="A148" s="23" t="s">
        <v>65</v>
      </c>
      <c r="B148" s="4" t="s">
        <v>25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>
        <v>0.221914</v>
      </c>
      <c r="Q148" s="5"/>
      <c r="R148" s="5">
        <v>0.06890099999999999</v>
      </c>
      <c r="S148" s="5"/>
      <c r="T148" s="5">
        <v>0.016974</v>
      </c>
      <c r="U148" s="5"/>
      <c r="V148" s="7"/>
    </row>
  </sheetData>
  <sheetProtection/>
  <mergeCells count="23">
    <mergeCell ref="A2:A8"/>
    <mergeCell ref="A9:A15"/>
    <mergeCell ref="A16:A22"/>
    <mergeCell ref="A23:A29"/>
    <mergeCell ref="A30:A36"/>
    <mergeCell ref="A37:A43"/>
    <mergeCell ref="A44:A50"/>
    <mergeCell ref="A51:A57"/>
    <mergeCell ref="A107:A113"/>
    <mergeCell ref="A58:A64"/>
    <mergeCell ref="A65:A71"/>
    <mergeCell ref="A72:A78"/>
    <mergeCell ref="A79:A85"/>
    <mergeCell ref="W1:Y1"/>
    <mergeCell ref="W10:Y10"/>
    <mergeCell ref="A142:A148"/>
    <mergeCell ref="A114:A120"/>
    <mergeCell ref="A121:A127"/>
    <mergeCell ref="A128:A134"/>
    <mergeCell ref="A135:A141"/>
    <mergeCell ref="A86:A92"/>
    <mergeCell ref="A93:A99"/>
    <mergeCell ref="A100:A10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A10" sqref="A10"/>
    </sheetView>
  </sheetViews>
  <sheetFormatPr defaultColWidth="11.57421875" defaultRowHeight="12.75"/>
  <cols>
    <col min="1" max="1" width="28.421875" style="0" bestFit="1" customWidth="1"/>
  </cols>
  <sheetData>
    <row r="1" spans="1:22" ht="12.75">
      <c r="A1" s="13"/>
      <c r="B1" s="13"/>
      <c r="C1" s="25" t="s">
        <v>66</v>
      </c>
      <c r="D1" s="25"/>
      <c r="E1" s="13"/>
      <c r="F1" s="25" t="s">
        <v>67</v>
      </c>
      <c r="G1" s="25"/>
      <c r="H1" s="13"/>
      <c r="I1" s="25" t="s">
        <v>68</v>
      </c>
      <c r="J1" s="25"/>
      <c r="K1" s="13"/>
      <c r="L1" s="25" t="s">
        <v>69</v>
      </c>
      <c r="M1" s="25"/>
      <c r="N1" s="13"/>
      <c r="O1" s="25" t="s">
        <v>70</v>
      </c>
      <c r="P1" s="25"/>
      <c r="Q1" s="13"/>
      <c r="R1" s="25" t="s">
        <v>71</v>
      </c>
      <c r="S1" s="25"/>
      <c r="T1" s="13"/>
      <c r="U1" s="25" t="s">
        <v>72</v>
      </c>
      <c r="V1" s="25"/>
    </row>
    <row r="2" spans="1:22" ht="12.75">
      <c r="A2" s="14" t="s">
        <v>79</v>
      </c>
      <c r="B2" s="13"/>
      <c r="C2" s="15" t="s">
        <v>80</v>
      </c>
      <c r="D2" s="15" t="s">
        <v>81</v>
      </c>
      <c r="E2" s="13"/>
      <c r="F2" s="15" t="s">
        <v>80</v>
      </c>
      <c r="G2" s="15" t="s">
        <v>81</v>
      </c>
      <c r="H2" s="13"/>
      <c r="I2" s="15" t="s">
        <v>80</v>
      </c>
      <c r="J2" s="15" t="s">
        <v>81</v>
      </c>
      <c r="K2" s="13"/>
      <c r="L2" s="15" t="s">
        <v>80</v>
      </c>
      <c r="M2" s="15" t="s">
        <v>81</v>
      </c>
      <c r="N2" s="13"/>
      <c r="O2" s="15" t="s">
        <v>80</v>
      </c>
      <c r="P2" s="15" t="s">
        <v>81</v>
      </c>
      <c r="Q2" s="13"/>
      <c r="R2" s="15" t="s">
        <v>80</v>
      </c>
      <c r="S2" s="15" t="s">
        <v>81</v>
      </c>
      <c r="T2" s="13"/>
      <c r="U2" s="15" t="s">
        <v>80</v>
      </c>
      <c r="V2" s="15" t="s">
        <v>81</v>
      </c>
    </row>
    <row r="3" spans="1:22" ht="12.75">
      <c r="A3" s="8">
        <v>2</v>
      </c>
      <c r="C3" s="8">
        <v>2</v>
      </c>
      <c r="D3" s="9">
        <f aca="true" t="shared" si="0" ref="D3:D23">C3-A3</f>
        <v>0</v>
      </c>
      <c r="F3" s="8">
        <v>6</v>
      </c>
      <c r="G3" s="9">
        <f aca="true" t="shared" si="1" ref="G3:G23">F3-A3</f>
        <v>4</v>
      </c>
      <c r="I3" s="8">
        <v>5</v>
      </c>
      <c r="J3" s="9">
        <f aca="true" t="shared" si="2" ref="J3:J23">I3-A3</f>
        <v>3</v>
      </c>
      <c r="L3" s="8">
        <v>3</v>
      </c>
      <c r="M3" s="9">
        <f aca="true" t="shared" si="3" ref="M3:M23">L3-A3</f>
        <v>1</v>
      </c>
      <c r="O3" s="8">
        <v>2</v>
      </c>
      <c r="P3" s="9">
        <f aca="true" t="shared" si="4" ref="P3:P23">O3-A3</f>
        <v>0</v>
      </c>
      <c r="R3" s="8">
        <v>2</v>
      </c>
      <c r="S3" s="9">
        <f aca="true" t="shared" si="5" ref="S3:S23">R3-A3</f>
        <v>0</v>
      </c>
      <c r="U3" s="8">
        <v>2</v>
      </c>
      <c r="V3" s="9">
        <f aca="true" t="shared" si="6" ref="V3:V23">U3-A3</f>
        <v>0</v>
      </c>
    </row>
    <row r="4" spans="1:22" ht="12.75">
      <c r="A4" s="8">
        <v>3</v>
      </c>
      <c r="C4" s="8">
        <v>4</v>
      </c>
      <c r="D4" s="9">
        <f t="shared" si="0"/>
        <v>1</v>
      </c>
      <c r="F4" s="8">
        <v>3</v>
      </c>
      <c r="G4" s="9">
        <f t="shared" si="1"/>
        <v>0</v>
      </c>
      <c r="I4" s="8">
        <v>3</v>
      </c>
      <c r="J4" s="9">
        <f t="shared" si="2"/>
        <v>0</v>
      </c>
      <c r="L4" s="8">
        <v>3</v>
      </c>
      <c r="M4" s="9">
        <f t="shared" si="3"/>
        <v>0</v>
      </c>
      <c r="O4" s="8">
        <v>3</v>
      </c>
      <c r="P4" s="9">
        <f t="shared" si="4"/>
        <v>0</v>
      </c>
      <c r="R4" s="8">
        <v>3</v>
      </c>
      <c r="S4" s="9">
        <f t="shared" si="5"/>
        <v>0</v>
      </c>
      <c r="U4" s="8">
        <v>3</v>
      </c>
      <c r="V4" s="9">
        <f t="shared" si="6"/>
        <v>0</v>
      </c>
    </row>
    <row r="5" spans="1:22" ht="12.75">
      <c r="A5" s="8">
        <v>5</v>
      </c>
      <c r="C5" s="8">
        <v>10</v>
      </c>
      <c r="D5" s="9">
        <f t="shared" si="0"/>
        <v>5</v>
      </c>
      <c r="F5" s="8">
        <v>5</v>
      </c>
      <c r="G5" s="9">
        <f t="shared" si="1"/>
        <v>0</v>
      </c>
      <c r="I5" s="8">
        <v>6</v>
      </c>
      <c r="J5" s="9">
        <f t="shared" si="2"/>
        <v>1</v>
      </c>
      <c r="L5" s="8">
        <v>5</v>
      </c>
      <c r="M5" s="9">
        <f t="shared" si="3"/>
        <v>0</v>
      </c>
      <c r="O5" s="8">
        <v>5</v>
      </c>
      <c r="P5" s="9">
        <f t="shared" si="4"/>
        <v>0</v>
      </c>
      <c r="R5" s="8">
        <v>5</v>
      </c>
      <c r="S5" s="9">
        <f t="shared" si="5"/>
        <v>0</v>
      </c>
      <c r="U5" s="8">
        <v>5</v>
      </c>
      <c r="V5" s="9">
        <f t="shared" si="6"/>
        <v>0</v>
      </c>
    </row>
    <row r="6" spans="1:22" ht="12.75">
      <c r="A6" s="8">
        <v>3</v>
      </c>
      <c r="C6" s="8">
        <v>9</v>
      </c>
      <c r="D6" s="9">
        <f t="shared" si="0"/>
        <v>6</v>
      </c>
      <c r="F6" s="8">
        <v>3</v>
      </c>
      <c r="G6" s="9">
        <f t="shared" si="1"/>
        <v>0</v>
      </c>
      <c r="I6" s="8">
        <v>4</v>
      </c>
      <c r="J6" s="9">
        <f t="shared" si="2"/>
        <v>1</v>
      </c>
      <c r="L6" s="8">
        <v>4</v>
      </c>
      <c r="M6" s="9">
        <f t="shared" si="3"/>
        <v>1</v>
      </c>
      <c r="O6" s="8">
        <v>5</v>
      </c>
      <c r="P6" s="9">
        <f t="shared" si="4"/>
        <v>2</v>
      </c>
      <c r="R6" s="8">
        <v>6</v>
      </c>
      <c r="S6" s="9">
        <f t="shared" si="5"/>
        <v>3</v>
      </c>
      <c r="U6" s="8">
        <v>4</v>
      </c>
      <c r="V6" s="9">
        <f t="shared" si="6"/>
        <v>1</v>
      </c>
    </row>
    <row r="7" spans="1:22" ht="12.75">
      <c r="A7" s="8">
        <v>2</v>
      </c>
      <c r="C7" s="8">
        <v>2</v>
      </c>
      <c r="D7" s="9">
        <f t="shared" si="0"/>
        <v>0</v>
      </c>
      <c r="F7" s="8">
        <v>2</v>
      </c>
      <c r="G7" s="9">
        <f t="shared" si="1"/>
        <v>0</v>
      </c>
      <c r="I7" s="8">
        <v>2</v>
      </c>
      <c r="J7" s="9">
        <f t="shared" si="2"/>
        <v>0</v>
      </c>
      <c r="L7" s="8">
        <v>6</v>
      </c>
      <c r="M7" s="9">
        <f t="shared" si="3"/>
        <v>4</v>
      </c>
      <c r="O7" s="8">
        <v>3</v>
      </c>
      <c r="P7" s="9">
        <f t="shared" si="4"/>
        <v>1</v>
      </c>
      <c r="R7" s="8">
        <v>4</v>
      </c>
      <c r="S7" s="9">
        <f t="shared" si="5"/>
        <v>2</v>
      </c>
      <c r="U7" s="8">
        <v>7</v>
      </c>
      <c r="V7" s="9">
        <f t="shared" si="6"/>
        <v>5</v>
      </c>
    </row>
    <row r="8" spans="1:22" ht="12.75">
      <c r="A8" s="8">
        <v>5</v>
      </c>
      <c r="C8" s="8">
        <v>9</v>
      </c>
      <c r="D8" s="9">
        <f t="shared" si="0"/>
        <v>4</v>
      </c>
      <c r="F8" s="8">
        <v>8</v>
      </c>
      <c r="G8" s="9">
        <f t="shared" si="1"/>
        <v>3</v>
      </c>
      <c r="I8" s="8">
        <v>5</v>
      </c>
      <c r="J8" s="9">
        <f t="shared" si="2"/>
        <v>0</v>
      </c>
      <c r="L8" s="8">
        <v>8</v>
      </c>
      <c r="M8" s="9">
        <f t="shared" si="3"/>
        <v>3</v>
      </c>
      <c r="O8" s="8">
        <v>6</v>
      </c>
      <c r="P8" s="9">
        <f t="shared" si="4"/>
        <v>1</v>
      </c>
      <c r="R8" s="8">
        <v>5</v>
      </c>
      <c r="S8" s="9">
        <f t="shared" si="5"/>
        <v>0</v>
      </c>
      <c r="U8" s="8">
        <v>7</v>
      </c>
      <c r="V8" s="9">
        <f t="shared" si="6"/>
        <v>2</v>
      </c>
    </row>
    <row r="9" spans="1:22" ht="12.75">
      <c r="A9" s="8">
        <v>2</v>
      </c>
      <c r="C9" s="8">
        <v>3</v>
      </c>
      <c r="D9" s="9">
        <f t="shared" si="0"/>
        <v>1</v>
      </c>
      <c r="F9" s="8">
        <v>2</v>
      </c>
      <c r="G9" s="9">
        <f t="shared" si="1"/>
        <v>0</v>
      </c>
      <c r="I9" s="8">
        <v>4</v>
      </c>
      <c r="J9" s="9">
        <f t="shared" si="2"/>
        <v>2</v>
      </c>
      <c r="L9" s="8">
        <v>3</v>
      </c>
      <c r="M9" s="9">
        <f t="shared" si="3"/>
        <v>1</v>
      </c>
      <c r="O9" s="8">
        <v>3</v>
      </c>
      <c r="P9" s="9">
        <f t="shared" si="4"/>
        <v>1</v>
      </c>
      <c r="R9" s="8">
        <v>6</v>
      </c>
      <c r="S9" s="9">
        <f t="shared" si="5"/>
        <v>4</v>
      </c>
      <c r="U9" s="8">
        <v>6</v>
      </c>
      <c r="V9" s="9">
        <f t="shared" si="6"/>
        <v>4</v>
      </c>
    </row>
    <row r="10" spans="1:22" ht="12.75">
      <c r="A10" s="8">
        <v>2</v>
      </c>
      <c r="C10" s="8">
        <v>11</v>
      </c>
      <c r="D10" s="9">
        <f t="shared" si="0"/>
        <v>9</v>
      </c>
      <c r="F10" s="8">
        <v>5</v>
      </c>
      <c r="G10" s="9">
        <f t="shared" si="1"/>
        <v>3</v>
      </c>
      <c r="I10" s="8">
        <v>3</v>
      </c>
      <c r="J10" s="9">
        <f t="shared" si="2"/>
        <v>1</v>
      </c>
      <c r="L10" s="8">
        <v>3</v>
      </c>
      <c r="M10" s="9">
        <f t="shared" si="3"/>
        <v>1</v>
      </c>
      <c r="O10" s="8">
        <v>3</v>
      </c>
      <c r="P10" s="9">
        <f t="shared" si="4"/>
        <v>1</v>
      </c>
      <c r="R10" s="8">
        <v>2</v>
      </c>
      <c r="S10" s="9">
        <f t="shared" si="5"/>
        <v>0</v>
      </c>
      <c r="U10" s="8">
        <v>3</v>
      </c>
      <c r="V10" s="9">
        <f t="shared" si="6"/>
        <v>1</v>
      </c>
    </row>
    <row r="11" spans="1:22" ht="12.75">
      <c r="A11" s="8">
        <v>2</v>
      </c>
      <c r="C11" s="8">
        <v>2</v>
      </c>
      <c r="D11" s="9">
        <f t="shared" si="0"/>
        <v>0</v>
      </c>
      <c r="F11" s="8">
        <v>2</v>
      </c>
      <c r="G11" s="9">
        <f t="shared" si="1"/>
        <v>0</v>
      </c>
      <c r="I11" s="8">
        <v>7</v>
      </c>
      <c r="J11" s="9">
        <f t="shared" si="2"/>
        <v>5</v>
      </c>
      <c r="L11" s="8">
        <v>2</v>
      </c>
      <c r="M11" s="9">
        <f t="shared" si="3"/>
        <v>0</v>
      </c>
      <c r="O11" s="8">
        <v>4</v>
      </c>
      <c r="P11" s="9">
        <f t="shared" si="4"/>
        <v>2</v>
      </c>
      <c r="R11" s="8">
        <v>2</v>
      </c>
      <c r="S11" s="9">
        <f t="shared" si="5"/>
        <v>0</v>
      </c>
      <c r="U11" s="8">
        <v>4</v>
      </c>
      <c r="V11" s="9">
        <f t="shared" si="6"/>
        <v>2</v>
      </c>
    </row>
    <row r="12" spans="1:22" ht="12.75">
      <c r="A12" s="8">
        <v>10</v>
      </c>
      <c r="C12" s="8">
        <v>10</v>
      </c>
      <c r="D12" s="9">
        <f t="shared" si="0"/>
        <v>0</v>
      </c>
      <c r="F12" s="8">
        <v>16</v>
      </c>
      <c r="G12" s="9">
        <f t="shared" si="1"/>
        <v>6</v>
      </c>
      <c r="I12" s="8">
        <v>15</v>
      </c>
      <c r="J12" s="9">
        <f t="shared" si="2"/>
        <v>5</v>
      </c>
      <c r="L12" s="8">
        <v>11</v>
      </c>
      <c r="M12" s="9">
        <f t="shared" si="3"/>
        <v>1</v>
      </c>
      <c r="O12" s="8">
        <v>13</v>
      </c>
      <c r="P12" s="9">
        <f t="shared" si="4"/>
        <v>3</v>
      </c>
      <c r="R12" s="8">
        <v>11</v>
      </c>
      <c r="S12" s="9">
        <f t="shared" si="5"/>
        <v>1</v>
      </c>
      <c r="U12" s="8">
        <v>13</v>
      </c>
      <c r="V12" s="9">
        <f t="shared" si="6"/>
        <v>3</v>
      </c>
    </row>
    <row r="13" spans="1:22" ht="12.75">
      <c r="A13" s="8">
        <v>2</v>
      </c>
      <c r="C13" s="8">
        <v>2</v>
      </c>
      <c r="D13" s="9">
        <f t="shared" si="0"/>
        <v>0</v>
      </c>
      <c r="F13" s="8">
        <v>2</v>
      </c>
      <c r="G13" s="9">
        <f t="shared" si="1"/>
        <v>0</v>
      </c>
      <c r="I13" s="8">
        <v>2</v>
      </c>
      <c r="J13" s="9">
        <f t="shared" si="2"/>
        <v>0</v>
      </c>
      <c r="L13" s="8">
        <v>2</v>
      </c>
      <c r="M13" s="9">
        <f t="shared" si="3"/>
        <v>0</v>
      </c>
      <c r="O13" s="8">
        <v>3</v>
      </c>
      <c r="P13" s="9">
        <f t="shared" si="4"/>
        <v>1</v>
      </c>
      <c r="R13" s="8">
        <v>3</v>
      </c>
      <c r="S13" s="9">
        <f t="shared" si="5"/>
        <v>1</v>
      </c>
      <c r="U13" s="8">
        <v>3</v>
      </c>
      <c r="V13" s="9">
        <f t="shared" si="6"/>
        <v>1</v>
      </c>
    </row>
    <row r="14" spans="1:22" ht="12.75">
      <c r="A14" s="8">
        <v>4</v>
      </c>
      <c r="C14" s="8">
        <v>8</v>
      </c>
      <c r="D14" s="9">
        <f t="shared" si="0"/>
        <v>4</v>
      </c>
      <c r="F14" s="8">
        <v>7</v>
      </c>
      <c r="G14" s="9">
        <f t="shared" si="1"/>
        <v>3</v>
      </c>
      <c r="I14" s="8">
        <v>4</v>
      </c>
      <c r="J14" s="9">
        <f t="shared" si="2"/>
        <v>0</v>
      </c>
      <c r="L14" s="8">
        <v>6</v>
      </c>
      <c r="M14" s="9">
        <f t="shared" si="3"/>
        <v>2</v>
      </c>
      <c r="O14" s="8">
        <v>7</v>
      </c>
      <c r="P14" s="9">
        <f t="shared" si="4"/>
        <v>3</v>
      </c>
      <c r="R14" s="8">
        <v>5</v>
      </c>
      <c r="S14" s="9">
        <f t="shared" si="5"/>
        <v>1</v>
      </c>
      <c r="U14" s="8">
        <v>5</v>
      </c>
      <c r="V14" s="9">
        <f t="shared" si="6"/>
        <v>1</v>
      </c>
    </row>
    <row r="15" spans="1:22" ht="12.75">
      <c r="A15" s="8">
        <v>2</v>
      </c>
      <c r="C15" s="8">
        <v>2</v>
      </c>
      <c r="D15" s="9">
        <f t="shared" si="0"/>
        <v>0</v>
      </c>
      <c r="F15" s="8">
        <v>5</v>
      </c>
      <c r="G15" s="9">
        <f t="shared" si="1"/>
        <v>3</v>
      </c>
      <c r="I15" s="8">
        <v>2</v>
      </c>
      <c r="J15" s="9">
        <f t="shared" si="2"/>
        <v>0</v>
      </c>
      <c r="L15" s="8">
        <v>3</v>
      </c>
      <c r="M15" s="9">
        <f t="shared" si="3"/>
        <v>1</v>
      </c>
      <c r="O15" s="8">
        <v>2</v>
      </c>
      <c r="P15" s="9">
        <f t="shared" si="4"/>
        <v>0</v>
      </c>
      <c r="R15" s="8">
        <v>2</v>
      </c>
      <c r="S15" s="9">
        <f t="shared" si="5"/>
        <v>0</v>
      </c>
      <c r="U15" s="8">
        <v>2</v>
      </c>
      <c r="V15" s="9">
        <f t="shared" si="6"/>
        <v>0</v>
      </c>
    </row>
    <row r="16" spans="1:22" ht="12.75">
      <c r="A16" s="8">
        <v>2</v>
      </c>
      <c r="C16" s="8">
        <v>5</v>
      </c>
      <c r="D16" s="9">
        <f t="shared" si="0"/>
        <v>3</v>
      </c>
      <c r="F16" s="8">
        <v>2</v>
      </c>
      <c r="G16" s="9">
        <f t="shared" si="1"/>
        <v>0</v>
      </c>
      <c r="I16" s="8">
        <v>4</v>
      </c>
      <c r="J16" s="9">
        <f t="shared" si="2"/>
        <v>2</v>
      </c>
      <c r="L16" s="8">
        <v>4</v>
      </c>
      <c r="M16" s="9">
        <f t="shared" si="3"/>
        <v>2</v>
      </c>
      <c r="O16" s="8">
        <v>3</v>
      </c>
      <c r="P16" s="9">
        <f t="shared" si="4"/>
        <v>1</v>
      </c>
      <c r="R16" s="8">
        <v>4</v>
      </c>
      <c r="S16" s="9">
        <f t="shared" si="5"/>
        <v>2</v>
      </c>
      <c r="U16" s="8">
        <v>3</v>
      </c>
      <c r="V16" s="9">
        <f t="shared" si="6"/>
        <v>1</v>
      </c>
    </row>
    <row r="17" spans="1:22" ht="12.75">
      <c r="A17" s="8">
        <v>2</v>
      </c>
      <c r="C17" s="8">
        <v>14</v>
      </c>
      <c r="D17" s="9">
        <f t="shared" si="0"/>
        <v>12</v>
      </c>
      <c r="F17" s="8">
        <v>5</v>
      </c>
      <c r="G17" s="9">
        <f t="shared" si="1"/>
        <v>3</v>
      </c>
      <c r="I17" s="8">
        <v>4</v>
      </c>
      <c r="J17" s="9">
        <f t="shared" si="2"/>
        <v>2</v>
      </c>
      <c r="L17" s="8">
        <v>2</v>
      </c>
      <c r="M17" s="9">
        <f t="shared" si="3"/>
        <v>0</v>
      </c>
      <c r="O17" s="8">
        <v>2</v>
      </c>
      <c r="P17" s="9">
        <f t="shared" si="4"/>
        <v>0</v>
      </c>
      <c r="R17" s="8">
        <v>2</v>
      </c>
      <c r="S17" s="9">
        <f t="shared" si="5"/>
        <v>0</v>
      </c>
      <c r="U17" s="8">
        <v>3</v>
      </c>
      <c r="V17" s="9">
        <f t="shared" si="6"/>
        <v>1</v>
      </c>
    </row>
    <row r="18" spans="1:22" ht="12.75">
      <c r="A18" s="8">
        <v>2</v>
      </c>
      <c r="C18" s="8">
        <v>3</v>
      </c>
      <c r="D18" s="9">
        <f t="shared" si="0"/>
        <v>1</v>
      </c>
      <c r="F18" s="8">
        <v>4</v>
      </c>
      <c r="G18" s="9">
        <f t="shared" si="1"/>
        <v>2</v>
      </c>
      <c r="I18" s="8">
        <v>4</v>
      </c>
      <c r="J18" s="9">
        <f t="shared" si="2"/>
        <v>2</v>
      </c>
      <c r="L18" s="8">
        <v>2</v>
      </c>
      <c r="M18" s="9">
        <f t="shared" si="3"/>
        <v>0</v>
      </c>
      <c r="O18" s="8">
        <v>3</v>
      </c>
      <c r="P18" s="9">
        <f t="shared" si="4"/>
        <v>1</v>
      </c>
      <c r="R18" s="8">
        <v>2</v>
      </c>
      <c r="S18" s="9">
        <f t="shared" si="5"/>
        <v>0</v>
      </c>
      <c r="U18" s="8">
        <v>3</v>
      </c>
      <c r="V18" s="9">
        <f t="shared" si="6"/>
        <v>1</v>
      </c>
    </row>
    <row r="19" spans="1:22" ht="12.75">
      <c r="A19" s="8">
        <v>2</v>
      </c>
      <c r="C19" s="8">
        <v>13</v>
      </c>
      <c r="D19" s="9">
        <f t="shared" si="0"/>
        <v>11</v>
      </c>
      <c r="F19" s="8">
        <v>14</v>
      </c>
      <c r="G19" s="9">
        <f t="shared" si="1"/>
        <v>12</v>
      </c>
      <c r="I19" s="8">
        <v>9</v>
      </c>
      <c r="J19" s="9">
        <f t="shared" si="2"/>
        <v>7</v>
      </c>
      <c r="L19" s="8">
        <v>5</v>
      </c>
      <c r="M19" s="9">
        <f t="shared" si="3"/>
        <v>3</v>
      </c>
      <c r="O19" s="8">
        <v>7</v>
      </c>
      <c r="P19" s="9">
        <f t="shared" si="4"/>
        <v>5</v>
      </c>
      <c r="R19" s="8">
        <v>2</v>
      </c>
      <c r="S19" s="9">
        <f t="shared" si="5"/>
        <v>0</v>
      </c>
      <c r="U19" s="8">
        <v>7</v>
      </c>
      <c r="V19" s="9">
        <f t="shared" si="6"/>
        <v>5</v>
      </c>
    </row>
    <row r="20" spans="1:22" ht="12.75">
      <c r="A20" s="8">
        <v>6</v>
      </c>
      <c r="C20" s="8">
        <v>9</v>
      </c>
      <c r="D20" s="9">
        <f t="shared" si="0"/>
        <v>3</v>
      </c>
      <c r="F20" s="8">
        <v>9</v>
      </c>
      <c r="G20" s="9">
        <f t="shared" si="1"/>
        <v>3</v>
      </c>
      <c r="I20" s="8">
        <v>9</v>
      </c>
      <c r="J20" s="9">
        <f t="shared" si="2"/>
        <v>3</v>
      </c>
      <c r="L20" s="8">
        <v>12</v>
      </c>
      <c r="M20" s="9">
        <f t="shared" si="3"/>
        <v>6</v>
      </c>
      <c r="O20" s="8">
        <v>16</v>
      </c>
      <c r="P20" s="9">
        <f t="shared" si="4"/>
        <v>10</v>
      </c>
      <c r="R20" s="8">
        <v>9</v>
      </c>
      <c r="S20" s="9">
        <f t="shared" si="5"/>
        <v>3</v>
      </c>
      <c r="U20" s="8">
        <v>9</v>
      </c>
      <c r="V20" s="9">
        <f t="shared" si="6"/>
        <v>3</v>
      </c>
    </row>
    <row r="21" spans="1:22" ht="12.75">
      <c r="A21" s="8">
        <v>2</v>
      </c>
      <c r="C21" s="8">
        <v>8</v>
      </c>
      <c r="D21" s="9">
        <f t="shared" si="0"/>
        <v>6</v>
      </c>
      <c r="F21" s="8">
        <v>6</v>
      </c>
      <c r="G21" s="9">
        <f t="shared" si="1"/>
        <v>4</v>
      </c>
      <c r="I21" s="8">
        <v>2</v>
      </c>
      <c r="J21" s="9">
        <f t="shared" si="2"/>
        <v>0</v>
      </c>
      <c r="L21" s="8">
        <v>2</v>
      </c>
      <c r="M21" s="9">
        <f t="shared" si="3"/>
        <v>0</v>
      </c>
      <c r="O21" s="8">
        <v>2</v>
      </c>
      <c r="P21" s="9">
        <f t="shared" si="4"/>
        <v>0</v>
      </c>
      <c r="R21" s="8">
        <v>3</v>
      </c>
      <c r="S21" s="9">
        <f t="shared" si="5"/>
        <v>1</v>
      </c>
      <c r="U21" s="8">
        <v>3</v>
      </c>
      <c r="V21" s="9">
        <f t="shared" si="6"/>
        <v>1</v>
      </c>
    </row>
    <row r="22" spans="1:22" ht="12.75">
      <c r="A22" s="8">
        <v>3</v>
      </c>
      <c r="C22" s="8">
        <v>8</v>
      </c>
      <c r="D22" s="9">
        <f t="shared" si="0"/>
        <v>5</v>
      </c>
      <c r="F22" s="8">
        <v>9</v>
      </c>
      <c r="G22" s="9">
        <f t="shared" si="1"/>
        <v>6</v>
      </c>
      <c r="I22" s="8">
        <v>3</v>
      </c>
      <c r="J22" s="9">
        <f t="shared" si="2"/>
        <v>0</v>
      </c>
      <c r="L22" s="8">
        <v>4</v>
      </c>
      <c r="M22" s="9">
        <f t="shared" si="3"/>
        <v>1</v>
      </c>
      <c r="O22" s="8">
        <v>4</v>
      </c>
      <c r="P22" s="9">
        <f t="shared" si="4"/>
        <v>1</v>
      </c>
      <c r="R22" s="8">
        <v>3</v>
      </c>
      <c r="S22" s="9">
        <f t="shared" si="5"/>
        <v>0</v>
      </c>
      <c r="U22" s="8">
        <v>5</v>
      </c>
      <c r="V22" s="9">
        <f t="shared" si="6"/>
        <v>2</v>
      </c>
    </row>
    <row r="23" spans="1:22" ht="12.75">
      <c r="A23" s="8">
        <v>14</v>
      </c>
      <c r="C23" s="8">
        <v>16</v>
      </c>
      <c r="D23" s="9">
        <f t="shared" si="0"/>
        <v>2</v>
      </c>
      <c r="F23" s="8">
        <v>18</v>
      </c>
      <c r="G23" s="9">
        <f t="shared" si="1"/>
        <v>4</v>
      </c>
      <c r="I23" s="8">
        <v>17</v>
      </c>
      <c r="J23" s="9">
        <f t="shared" si="2"/>
        <v>3</v>
      </c>
      <c r="L23" s="8">
        <v>17</v>
      </c>
      <c r="M23" s="9">
        <f t="shared" si="3"/>
        <v>3</v>
      </c>
      <c r="O23" s="8">
        <v>17</v>
      </c>
      <c r="P23" s="9">
        <f t="shared" si="4"/>
        <v>3</v>
      </c>
      <c r="R23" s="8">
        <v>16</v>
      </c>
      <c r="S23" s="9">
        <f t="shared" si="5"/>
        <v>2</v>
      </c>
      <c r="U23" s="8">
        <v>17</v>
      </c>
      <c r="V23" s="9">
        <f t="shared" si="6"/>
        <v>3</v>
      </c>
    </row>
    <row r="24" spans="1:22" ht="12.75">
      <c r="A24" s="8"/>
      <c r="C24" s="8"/>
      <c r="D24" s="8"/>
      <c r="F24" s="8"/>
      <c r="G24" s="8"/>
      <c r="I24" s="8"/>
      <c r="J24" s="8"/>
      <c r="L24" s="8"/>
      <c r="M24" s="8"/>
      <c r="O24" s="8"/>
      <c r="P24" s="8"/>
      <c r="R24" s="8"/>
      <c r="S24" s="8"/>
      <c r="U24" s="8"/>
      <c r="V24" s="8"/>
    </row>
    <row r="25" spans="1:22" ht="12.75">
      <c r="A25" s="16">
        <f>AVERAGE(A3:A23)</f>
        <v>3.6666666666666665</v>
      </c>
      <c r="B25" s="16"/>
      <c r="C25" s="16">
        <f>AVERAGE(C3:C23)</f>
        <v>7.142857142857143</v>
      </c>
      <c r="D25" s="16">
        <f>AVERAGE(D3:D23)</f>
        <v>3.4761904761904763</v>
      </c>
      <c r="E25" s="16"/>
      <c r="F25" s="16">
        <f>AVERAGE(F3:F23)</f>
        <v>6.333333333333333</v>
      </c>
      <c r="G25" s="16">
        <f>AVERAGE(G3:G23)</f>
        <v>2.6666666666666665</v>
      </c>
      <c r="H25" s="16"/>
      <c r="I25" s="16">
        <f>AVERAGE(I3:I23)</f>
        <v>5.428571428571429</v>
      </c>
      <c r="J25" s="16">
        <f>AVERAGE(J3:J23)</f>
        <v>1.7619047619047619</v>
      </c>
      <c r="K25" s="16"/>
      <c r="L25" s="16">
        <f>AVERAGE(L3:L23)</f>
        <v>5.095238095238095</v>
      </c>
      <c r="M25" s="16">
        <f>AVERAGE(M3:M23)</f>
        <v>1.4285714285714286</v>
      </c>
      <c r="N25" s="16"/>
      <c r="O25" s="16">
        <f>AVERAGE(O3:O23)</f>
        <v>5.380952380952381</v>
      </c>
      <c r="P25" s="16">
        <f>AVERAGE(P3:P23)</f>
        <v>1.7142857142857142</v>
      </c>
      <c r="Q25" s="16"/>
      <c r="R25" s="16">
        <f>AVERAGE(R3:R23)</f>
        <v>4.619047619047619</v>
      </c>
      <c r="S25" s="16">
        <f>AVERAGE(S3:S23)</f>
        <v>0.9523809523809523</v>
      </c>
      <c r="T25" s="16"/>
      <c r="U25" s="16">
        <f>AVERAGE(U3:U23)</f>
        <v>5.428571428571429</v>
      </c>
      <c r="V25" s="16">
        <f>AVERAGE(V3:V23)</f>
        <v>1.7619047619047619</v>
      </c>
    </row>
    <row r="26" spans="1:22" ht="12.75">
      <c r="A26" s="16">
        <f>STDEV(A3:A23)</f>
        <v>3.087609647175843</v>
      </c>
      <c r="B26" s="16"/>
      <c r="C26" s="16">
        <f>STDEV(C3:C23)</f>
        <v>4.385039501369564</v>
      </c>
      <c r="D26" s="16">
        <f>STDEV(D3:D23)</f>
        <v>3.68264914998765</v>
      </c>
      <c r="E26" s="16"/>
      <c r="F26" s="16">
        <f>STDEV(F3:F23)</f>
        <v>4.661902329879223</v>
      </c>
      <c r="G26" s="16">
        <f>STDEV(G3:G23)</f>
        <v>2.938253449471868</v>
      </c>
      <c r="H26" s="16"/>
      <c r="I26" s="16">
        <f>STDEV(I3:I23)</f>
        <v>4.069046922455289</v>
      </c>
      <c r="J26" s="16">
        <f>STDEV(J3:J23)</f>
        <v>1.9976176286957898</v>
      </c>
      <c r="K26" s="16"/>
      <c r="L26" s="16">
        <f>STDEV(L3:L23)</f>
        <v>3.923069740710225</v>
      </c>
      <c r="M26" s="16">
        <f>STDEV(M3:M23)</f>
        <v>1.5991068935949395</v>
      </c>
      <c r="N26" s="16"/>
      <c r="O26" s="16">
        <f>STDEV(O3:O23)</f>
        <v>4.477456761111049</v>
      </c>
      <c r="P26" s="16">
        <f>STDEV(P3:P23)</f>
        <v>2.305273457593635</v>
      </c>
      <c r="Q26" s="16"/>
      <c r="R26" s="16">
        <f>STDEV(R3:R23)</f>
        <v>3.5563491177918753</v>
      </c>
      <c r="S26" s="16">
        <f>STDEV(S3:S23)</f>
        <v>1.2440333788202982</v>
      </c>
      <c r="T26" s="16"/>
      <c r="U26" s="16">
        <f>STDEV(U3:U23)</f>
        <v>3.7492856462455424</v>
      </c>
      <c r="V26" s="16">
        <f>STDEV(V3:V23)</f>
        <v>1.5461164867099084</v>
      </c>
    </row>
  </sheetData>
  <sheetProtection/>
  <mergeCells count="7">
    <mergeCell ref="O1:P1"/>
    <mergeCell ref="R1:S1"/>
    <mergeCell ref="U1:V1"/>
    <mergeCell ref="C1:D1"/>
    <mergeCell ref="F1:G1"/>
    <mergeCell ref="I1:J1"/>
    <mergeCell ref="L1:M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</cp:lastModifiedBy>
  <dcterms:created xsi:type="dcterms:W3CDTF">2008-04-30T03:31:18Z</dcterms:created>
  <dcterms:modified xsi:type="dcterms:W3CDTF">2008-05-07T14:56:52Z</dcterms:modified>
  <cp:category/>
  <cp:version/>
  <cp:contentType/>
  <cp:contentStatus/>
</cp:coreProperties>
</file>