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9" firstSheet="1" activeTab="1"/>
  </bookViews>
  <sheets>
    <sheet name="Corrected Rand" sheetId="1" r:id="rId1"/>
    <sheet name="Actual #classes x #clusters" sheetId="2" r:id="rId2"/>
  </sheets>
  <definedNames/>
  <calcPr fullCalcOnLoad="1"/>
</workbook>
</file>

<file path=xl/sharedStrings.xml><?xml version="1.0" encoding="utf-8"?>
<sst xmlns="http://schemas.openxmlformats.org/spreadsheetml/2006/main" count="251" uniqueCount="64">
  <si>
    <t>DATABASE</t>
  </si>
  <si>
    <t>ALG.</t>
  </si>
  <si>
    <t>K = 2</t>
  </si>
  <si>
    <t>K = 3</t>
  </si>
  <si>
    <t>K = 4</t>
  </si>
  <si>
    <t>K = 5</t>
  </si>
  <si>
    <t>K = 6</t>
  </si>
  <si>
    <t>K = 7</t>
  </si>
  <si>
    <t>K = 8</t>
  </si>
  <si>
    <t>K = 9</t>
  </si>
  <si>
    <t>K = 10</t>
  </si>
  <si>
    <t>K = 11</t>
  </si>
  <si>
    <t>K = 12</t>
  </si>
  <si>
    <t>K = 13</t>
  </si>
  <si>
    <t>K = 14</t>
  </si>
  <si>
    <t>single</t>
  </si>
  <si>
    <t>alizadeh-2000-v1</t>
  </si>
  <si>
    <t>average</t>
  </si>
  <si>
    <t>complete</t>
  </si>
  <si>
    <t>kmeans</t>
  </si>
  <si>
    <t>mixture</t>
  </si>
  <si>
    <t>spectral</t>
  </si>
  <si>
    <t>snn</t>
  </si>
  <si>
    <t>alizadeh-2000-v2</t>
  </si>
  <si>
    <t>alizadeh-2000-v3</t>
  </si>
  <si>
    <t>bittner-2000</t>
  </si>
  <si>
    <t>garber-2001</t>
  </si>
  <si>
    <t>khan-2001</t>
  </si>
  <si>
    <t>risinger-2003</t>
  </si>
  <si>
    <t>lapointe-2004-v2</t>
  </si>
  <si>
    <t>lapointe-2004-v3</t>
  </si>
  <si>
    <t>bredel-2005</t>
  </si>
  <si>
    <t>liang-2005</t>
  </si>
  <si>
    <t>chen-2002</t>
  </si>
  <si>
    <t>tomlins-2006</t>
  </si>
  <si>
    <t>tomlins-2006-v2</t>
  </si>
  <si>
    <t>SINGLE</t>
  </si>
  <si>
    <t>AVERAGE</t>
  </si>
  <si>
    <t>COMPLETE</t>
  </si>
  <si>
    <t>KMEANS</t>
  </si>
  <si>
    <t>MIXTURE</t>
  </si>
  <si>
    <t>SPECTRAL</t>
  </si>
  <si>
    <t>SNN</t>
  </si>
  <si>
    <t>Actual number of classes (AK)</t>
  </si>
  <si>
    <t>Best k (BK)</t>
  </si>
  <si>
    <t>BK - AK</t>
  </si>
  <si>
    <t>alizadeh-2000-v1 k=2</t>
  </si>
  <si>
    <t>alizadeh-2000-v2 k=3</t>
  </si>
  <si>
    <t>alizadeh-2000-v3 k= 4</t>
  </si>
  <si>
    <t>bittner-2000 k=2</t>
  </si>
  <si>
    <t>garber-2001 k=4</t>
  </si>
  <si>
    <t>khan-2001 k=4</t>
  </si>
  <si>
    <t>risinger-2003 k=4</t>
  </si>
  <si>
    <t>lapointe-2004-v2 k=3</t>
  </si>
  <si>
    <t>lapointe-2004-v3 k=4</t>
  </si>
  <si>
    <t>bredel-2005 k=3</t>
  </si>
  <si>
    <t>liang-2005 k=3</t>
  </si>
  <si>
    <t>chen-2002 k=2</t>
  </si>
  <si>
    <t>tomlins-2006 k=5</t>
  </si>
  <si>
    <t>tomlins-2006-v2 k=4</t>
  </si>
  <si>
    <t>Mean/STD of cR for k = actual number of classes</t>
  </si>
  <si>
    <t>Mean/STD of cR for the best partitions</t>
  </si>
  <si>
    <t>Mean</t>
  </si>
  <si>
    <t>STD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</si>
</sst>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4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/>
    </xf>
    <xf numFmtId="2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2" fontId="3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9"/>
  <sheetViews>
    <sheetView workbookViewId="0" topLeftCell="A1">
      <selection activeCell="Q13" sqref="Q13"/>
    </sheetView>
  </sheetViews>
  <sheetFormatPr defaultColWidth="9.140625" defaultRowHeight="12.75"/>
  <cols>
    <col min="1" max="1" width="17.140625" style="0" customWidth="1"/>
    <col min="2" max="2" width="7.7109375" style="0" customWidth="1"/>
    <col min="3" max="10" width="5.140625" style="0" customWidth="1"/>
    <col min="11" max="15" width="6.00390625" style="0" customWidth="1"/>
    <col min="16" max="16" width="11.57421875" style="0" customWidth="1"/>
    <col min="17" max="17" width="10.8515625" style="0" customWidth="1"/>
    <col min="18" max="18" width="16.57421875" style="0" customWidth="1"/>
    <col min="19" max="19" width="17.140625" style="0" customWidth="1"/>
    <col min="20" max="16384" width="11.57421875" style="0" customWidth="1"/>
  </cols>
  <sheetData>
    <row r="1" spans="1:19" s="2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Q1" s="15" t="s">
        <v>60</v>
      </c>
      <c r="R1" s="16"/>
      <c r="S1" s="17"/>
    </row>
    <row r="2" spans="1:19" ht="12.75">
      <c r="A2" s="21" t="s">
        <v>46</v>
      </c>
      <c r="B2" s="3" t="s">
        <v>15</v>
      </c>
      <c r="C2" s="4">
        <v>0</v>
      </c>
      <c r="D2" s="4">
        <v>-0.002222</v>
      </c>
      <c r="E2" s="4">
        <v>-0.002116</v>
      </c>
      <c r="F2" s="4">
        <v>-0.00424</v>
      </c>
      <c r="G2" s="4">
        <v>-0.004025</v>
      </c>
      <c r="H2" s="4">
        <v>-0.00605</v>
      </c>
      <c r="I2" s="4">
        <v>-0.005725999999999999</v>
      </c>
      <c r="J2" s="4"/>
      <c r="K2" s="4"/>
      <c r="L2" s="4"/>
      <c r="M2" s="4"/>
      <c r="N2" s="4"/>
      <c r="O2" s="4"/>
      <c r="Q2" s="9" t="s">
        <v>15</v>
      </c>
      <c r="R2" s="9">
        <f aca="true" t="shared" si="0" ref="R2:R8">AVERAGE(C2,D9,E16,C23,E30,E37,E44,D51,E58,D65,D72,C79,F86,E93)</f>
        <v>-0.0027780714285714292</v>
      </c>
      <c r="S2" s="9">
        <f aca="true" t="shared" si="1" ref="S2:S8">STDEV(C2,D9,E16,C23,E30,E37,E44,D51,E58,D65,D72,C79,F86,E93)</f>
        <v>0.052565257678819186</v>
      </c>
    </row>
    <row r="3" spans="1:19" ht="12.75">
      <c r="A3" s="21" t="s">
        <v>16</v>
      </c>
      <c r="B3" s="3" t="s">
        <v>17</v>
      </c>
      <c r="C3" s="4">
        <v>0</v>
      </c>
      <c r="D3" s="4">
        <v>0.002333</v>
      </c>
      <c r="E3" s="4">
        <v>-0.002116</v>
      </c>
      <c r="F3" s="4">
        <v>-0.0016769999999999999</v>
      </c>
      <c r="G3" s="4">
        <v>0.000896</v>
      </c>
      <c r="H3" s="4">
        <v>-0.003368</v>
      </c>
      <c r="I3" s="4">
        <v>-0.005286</v>
      </c>
      <c r="J3" s="4"/>
      <c r="K3" s="4"/>
      <c r="L3" s="4"/>
      <c r="M3" s="4"/>
      <c r="N3" s="4"/>
      <c r="O3" s="4"/>
      <c r="Q3" s="9" t="s">
        <v>17</v>
      </c>
      <c r="R3" s="9">
        <f t="shared" si="0"/>
        <v>0.019773928571428567</v>
      </c>
      <c r="S3" s="9">
        <f t="shared" si="1"/>
        <v>0.1301938651700516</v>
      </c>
    </row>
    <row r="4" spans="1:19" ht="12.75">
      <c r="A4" s="21" t="s">
        <v>16</v>
      </c>
      <c r="B4" s="3" t="s">
        <v>18</v>
      </c>
      <c r="C4" s="4">
        <v>0.004666</v>
      </c>
      <c r="D4" s="4">
        <v>0.008791</v>
      </c>
      <c r="E4" s="4">
        <v>0.006424999999999999</v>
      </c>
      <c r="F4" s="4">
        <v>0.021601</v>
      </c>
      <c r="G4" s="4">
        <v>0.011656999999999999</v>
      </c>
      <c r="H4" s="4">
        <v>0.078389</v>
      </c>
      <c r="I4" s="4">
        <v>0.075997</v>
      </c>
      <c r="J4" s="4"/>
      <c r="K4" s="4"/>
      <c r="L4" s="4"/>
      <c r="M4" s="4"/>
      <c r="N4" s="4"/>
      <c r="O4" s="4"/>
      <c r="Q4" s="9" t="s">
        <v>18</v>
      </c>
      <c r="R4" s="9">
        <f t="shared" si="0"/>
        <v>0.12967428571428571</v>
      </c>
      <c r="S4" s="9">
        <f t="shared" si="1"/>
        <v>0.1359264597716939</v>
      </c>
    </row>
    <row r="5" spans="1:19" ht="12.75">
      <c r="A5" s="21" t="s">
        <v>16</v>
      </c>
      <c r="B5" s="3" t="s">
        <v>19</v>
      </c>
      <c r="C5" s="4">
        <v>0.814059</v>
      </c>
      <c r="D5" s="4">
        <v>0.333086</v>
      </c>
      <c r="E5" s="4">
        <v>0.261558</v>
      </c>
      <c r="F5" s="4">
        <v>0.255996</v>
      </c>
      <c r="G5" s="4">
        <v>0.19755899999999998</v>
      </c>
      <c r="H5" s="4">
        <v>0.192188</v>
      </c>
      <c r="I5" s="4">
        <v>0.20331</v>
      </c>
      <c r="J5" s="4"/>
      <c r="K5" s="4"/>
      <c r="L5" s="4"/>
      <c r="M5" s="4"/>
      <c r="N5" s="4"/>
      <c r="O5" s="4"/>
      <c r="Q5" s="9" t="s">
        <v>19</v>
      </c>
      <c r="R5" s="9">
        <f t="shared" si="0"/>
        <v>0.3765679999999999</v>
      </c>
      <c r="S5" s="9">
        <f t="shared" si="1"/>
        <v>0.27738164236023544</v>
      </c>
    </row>
    <row r="6" spans="1:19" ht="12.75">
      <c r="A6" s="21" t="s">
        <v>16</v>
      </c>
      <c r="B6" s="3" t="s">
        <v>20</v>
      </c>
      <c r="C6" s="4">
        <v>0.211049</v>
      </c>
      <c r="D6" s="4">
        <v>0.284776</v>
      </c>
      <c r="E6" s="4">
        <v>0.336978</v>
      </c>
      <c r="F6" s="4">
        <v>0.23421599999999998</v>
      </c>
      <c r="G6" s="4">
        <v>0.223494</v>
      </c>
      <c r="H6" s="4">
        <v>0.293672</v>
      </c>
      <c r="I6" s="4">
        <v>0.139728</v>
      </c>
      <c r="J6" s="4"/>
      <c r="K6" s="4"/>
      <c r="L6" s="4"/>
      <c r="M6" s="4"/>
      <c r="N6" s="4"/>
      <c r="O6" s="4"/>
      <c r="Q6" s="9" t="s">
        <v>20</v>
      </c>
      <c r="R6" s="9">
        <f t="shared" si="0"/>
        <v>0.44127478571428563</v>
      </c>
      <c r="S6" s="9">
        <f t="shared" si="1"/>
        <v>0.2197853854251667</v>
      </c>
    </row>
    <row r="7" spans="1:19" ht="12.75">
      <c r="A7" s="21" t="s">
        <v>16</v>
      </c>
      <c r="B7" s="3" t="s">
        <v>21</v>
      </c>
      <c r="C7" s="4">
        <v>0.25690999999999997</v>
      </c>
      <c r="D7" s="4">
        <v>0.184686</v>
      </c>
      <c r="E7" s="4">
        <v>0.084496</v>
      </c>
      <c r="F7" s="4">
        <v>0.051669</v>
      </c>
      <c r="G7" s="4">
        <v>0.068934</v>
      </c>
      <c r="H7" s="4">
        <v>0.056193</v>
      </c>
      <c r="I7" s="4">
        <v>0.059838999999999996</v>
      </c>
      <c r="J7" s="4"/>
      <c r="K7" s="4"/>
      <c r="L7" s="4"/>
      <c r="M7" s="4"/>
      <c r="N7" s="4"/>
      <c r="O7" s="4"/>
      <c r="Q7" s="9" t="s">
        <v>21</v>
      </c>
      <c r="R7" s="9">
        <f t="shared" si="0"/>
        <v>0.10397721428571427</v>
      </c>
      <c r="S7" s="9">
        <f t="shared" si="1"/>
        <v>0.10225645716619232</v>
      </c>
    </row>
    <row r="8" spans="1:19" ht="12.75">
      <c r="A8" s="21" t="s">
        <v>16</v>
      </c>
      <c r="B8" s="3" t="s">
        <v>22</v>
      </c>
      <c r="C8" s="4">
        <v>0.036601999999999996</v>
      </c>
      <c r="D8" s="4">
        <v>0.043386999999999995</v>
      </c>
      <c r="E8" s="4">
        <v>0.004843</v>
      </c>
      <c r="F8" s="4">
        <v>0.002747</v>
      </c>
      <c r="G8" s="4">
        <v>0.046619999999999995</v>
      </c>
      <c r="H8" s="4">
        <v>0.032304</v>
      </c>
      <c r="I8" s="4">
        <v>-0.021001</v>
      </c>
      <c r="J8" s="4"/>
      <c r="K8" s="4"/>
      <c r="L8" s="4"/>
      <c r="M8" s="4"/>
      <c r="N8" s="4"/>
      <c r="O8" s="4"/>
      <c r="Q8" s="9" t="s">
        <v>22</v>
      </c>
      <c r="R8" s="9">
        <f t="shared" si="0"/>
        <v>0.2171230714285714</v>
      </c>
      <c r="S8" s="9">
        <f t="shared" si="1"/>
        <v>0.14449814858300988</v>
      </c>
    </row>
    <row r="9" spans="1:19" ht="12.75">
      <c r="A9" s="22" t="s">
        <v>47</v>
      </c>
      <c r="B9" s="5" t="s">
        <v>15</v>
      </c>
      <c r="C9" s="6"/>
      <c r="D9" s="6">
        <v>-0.04274</v>
      </c>
      <c r="E9" s="6">
        <v>-0.062498</v>
      </c>
      <c r="F9" s="6">
        <v>-0.08118299999999999</v>
      </c>
      <c r="G9" s="6">
        <v>-0.098798</v>
      </c>
      <c r="H9" s="6">
        <v>-0.11534499999999999</v>
      </c>
      <c r="I9" s="6">
        <v>-0.130824</v>
      </c>
      <c r="J9" s="6">
        <v>-0.145238</v>
      </c>
      <c r="K9" s="6"/>
      <c r="L9" s="6"/>
      <c r="M9" s="6"/>
      <c r="N9" s="6"/>
      <c r="O9" s="6"/>
      <c r="Q9" s="9"/>
      <c r="R9" s="9"/>
      <c r="S9" s="9"/>
    </row>
    <row r="10" spans="1:19" ht="12.75">
      <c r="A10" s="22" t="s">
        <v>23</v>
      </c>
      <c r="B10" s="5" t="s">
        <v>17</v>
      </c>
      <c r="C10" s="6"/>
      <c r="D10" s="6">
        <v>-0.04274</v>
      </c>
      <c r="E10" s="6">
        <v>0.809591</v>
      </c>
      <c r="F10" s="6">
        <v>0.768401</v>
      </c>
      <c r="G10" s="6">
        <v>0.69031</v>
      </c>
      <c r="H10" s="6">
        <v>0.616518</v>
      </c>
      <c r="I10" s="6">
        <v>0.547011</v>
      </c>
      <c r="J10" s="6">
        <v>0.651797</v>
      </c>
      <c r="K10" s="6"/>
      <c r="L10" s="6"/>
      <c r="M10" s="6"/>
      <c r="N10" s="6"/>
      <c r="O10" s="6"/>
      <c r="Q10" s="18" t="s">
        <v>61</v>
      </c>
      <c r="R10" s="19"/>
      <c r="S10" s="20"/>
    </row>
    <row r="11" spans="1:19" ht="12.75">
      <c r="A11" s="22" t="s">
        <v>23</v>
      </c>
      <c r="B11" s="5" t="s">
        <v>18</v>
      </c>
      <c r="C11" s="6"/>
      <c r="D11" s="6">
        <v>0.37102599999999997</v>
      </c>
      <c r="E11" s="6">
        <v>0.514338</v>
      </c>
      <c r="F11" s="6">
        <v>0.571593</v>
      </c>
      <c r="G11" s="6">
        <v>0.570541</v>
      </c>
      <c r="H11" s="6">
        <v>0.386662</v>
      </c>
      <c r="I11" s="6">
        <v>0.424751</v>
      </c>
      <c r="J11" s="6">
        <v>0.261229</v>
      </c>
      <c r="K11" s="6"/>
      <c r="L11" s="6"/>
      <c r="M11" s="6"/>
      <c r="N11" s="6"/>
      <c r="O11" s="6"/>
      <c r="Q11" s="9" t="s">
        <v>15</v>
      </c>
      <c r="R11" s="9">
        <f>AVERAGE(C2,D9,E16,C23,J30,E37,F44,G51,J58,D65,H72,C79,L86,K93)</f>
        <v>0.03398121428571428</v>
      </c>
      <c r="S11" s="10">
        <f>STDEV(C2,D9,E16,C23,J30,E37,F44,G51,J58,D65,H72,C79,L86,K93)</f>
        <v>0.056470641785973885</v>
      </c>
    </row>
    <row r="12" spans="1:19" ht="12.75">
      <c r="A12" s="22" t="s">
        <v>23</v>
      </c>
      <c r="B12" s="5" t="s">
        <v>19</v>
      </c>
      <c r="C12" s="6"/>
      <c r="D12" s="6">
        <v>0.947128</v>
      </c>
      <c r="E12" s="6">
        <v>0.9175359999999999</v>
      </c>
      <c r="F12" s="6">
        <v>0.603341</v>
      </c>
      <c r="G12" s="6">
        <v>0.567554</v>
      </c>
      <c r="H12" s="6">
        <v>0.434139</v>
      </c>
      <c r="I12" s="6">
        <v>0.40679299999999996</v>
      </c>
      <c r="J12" s="6">
        <v>0.325077</v>
      </c>
      <c r="K12" s="6"/>
      <c r="L12" s="6"/>
      <c r="M12" s="6"/>
      <c r="N12" s="6"/>
      <c r="O12" s="6"/>
      <c r="Q12" s="9" t="s">
        <v>17</v>
      </c>
      <c r="R12" s="9">
        <f>AVERAGE(C3,E10,E17,H24,J31,E38,H45,J52,I59,E66,G73,C80,I87,I94)</f>
        <v>0.13248414285714286</v>
      </c>
      <c r="S12" s="9">
        <f>STDEV(C3,E10,E17,H24,J31,E38,H45,J52,I59,E66,G73,C80,I87,I94)</f>
        <v>0.2297413010426015</v>
      </c>
    </row>
    <row r="13" spans="1:19" ht="12.75">
      <c r="A13" s="22" t="s">
        <v>23</v>
      </c>
      <c r="B13" s="5" t="s">
        <v>20</v>
      </c>
      <c r="C13" s="6"/>
      <c r="D13" s="6">
        <v>0.947128</v>
      </c>
      <c r="E13" s="6">
        <v>0.9048579999999999</v>
      </c>
      <c r="F13" s="6">
        <v>0.8731709999999999</v>
      </c>
      <c r="G13" s="6">
        <v>0.766517</v>
      </c>
      <c r="H13" s="6">
        <v>0.44425699999999996</v>
      </c>
      <c r="I13" s="6">
        <v>0.762384</v>
      </c>
      <c r="J13" s="6">
        <v>0.41429099999999996</v>
      </c>
      <c r="K13" s="6"/>
      <c r="L13" s="6"/>
      <c r="M13" s="6"/>
      <c r="N13" s="6"/>
      <c r="O13" s="6"/>
      <c r="Q13" s="9" t="s">
        <v>18</v>
      </c>
      <c r="R13" s="9">
        <f>AVERAGE(H4,F11,J18,I25,E32,J39,H46,G53,H60,D67,F74,J81,F88,G95)</f>
        <v>0.19124649999999996</v>
      </c>
      <c r="S13" s="9">
        <f>STDEV(H4,F11,J18,I25,E32,J39,H46,G53,H60,D67,F74,J81,F88,G95)</f>
        <v>0.16153219697192553</v>
      </c>
    </row>
    <row r="14" spans="1:19" ht="12.75">
      <c r="A14" s="22" t="s">
        <v>23</v>
      </c>
      <c r="B14" s="5" t="s">
        <v>21</v>
      </c>
      <c r="C14" s="6"/>
      <c r="D14" s="6">
        <v>0.067077</v>
      </c>
      <c r="E14" s="6">
        <v>0.05672</v>
      </c>
      <c r="F14" s="6">
        <v>0.031066999999999997</v>
      </c>
      <c r="G14" s="6">
        <v>0.050491</v>
      </c>
      <c r="H14" s="6">
        <v>0.046349999999999995</v>
      </c>
      <c r="I14" s="6">
        <v>0.043669</v>
      </c>
      <c r="J14" s="6">
        <v>0.031198999999999998</v>
      </c>
      <c r="K14" s="6"/>
      <c r="L14" s="6"/>
      <c r="M14" s="6"/>
      <c r="N14" s="6"/>
      <c r="O14" s="6"/>
      <c r="Q14" s="9" t="s">
        <v>19</v>
      </c>
      <c r="R14" s="9">
        <f>AVERAGE(C5,D12,E19,D26,I33,I40,G47,J54,G61,D68,D75,D82,I89,H96)</f>
        <v>0.49340142857142855</v>
      </c>
      <c r="S14" s="9">
        <f>STDEV(C5,D12,E19,D26,I33,I40,G47,J54,G61,D68,D75,D82,I89,H96)</f>
        <v>0.2007570070985988</v>
      </c>
    </row>
    <row r="15" spans="1:19" ht="12.75">
      <c r="A15" s="22" t="s">
        <v>23</v>
      </c>
      <c r="B15" s="5" t="s">
        <v>22</v>
      </c>
      <c r="C15" s="6"/>
      <c r="D15" s="6">
        <v>0.468107</v>
      </c>
      <c r="E15" s="6">
        <v>0.563246</v>
      </c>
      <c r="F15" s="6">
        <v>0.440526</v>
      </c>
      <c r="G15" s="6">
        <v>0.42583299999999996</v>
      </c>
      <c r="H15" s="6">
        <v>0.352416</v>
      </c>
      <c r="I15" s="6">
        <v>0.42196</v>
      </c>
      <c r="J15" s="6">
        <v>0.304535</v>
      </c>
      <c r="K15" s="6"/>
      <c r="L15" s="6"/>
      <c r="M15" s="6"/>
      <c r="N15" s="6"/>
      <c r="O15" s="6"/>
      <c r="Q15" s="9" t="s">
        <v>20</v>
      </c>
      <c r="R15" s="9">
        <f>AVERAGE(E6,D13,F20,F27,E34,E41,E48,E55,G62,D69,D76,D83,G90,I97)</f>
        <v>0.5077426428571428</v>
      </c>
      <c r="S15" s="9">
        <f>STDEV(E6,D13,F20,F27,E34,E41,E48,E55,G62,D69,D76,D83,G90,I97)</f>
        <v>0.1900119442685349</v>
      </c>
    </row>
    <row r="16" spans="1:19" ht="12.75">
      <c r="A16" s="21" t="s">
        <v>48</v>
      </c>
      <c r="B16" s="3" t="s">
        <v>15</v>
      </c>
      <c r="C16" s="4"/>
      <c r="D16" s="4"/>
      <c r="E16" s="4">
        <v>-0.015969999999999998</v>
      </c>
      <c r="F16" s="4">
        <v>-0.019968</v>
      </c>
      <c r="G16" s="4">
        <v>-0.026168999999999998</v>
      </c>
      <c r="H16" s="4">
        <v>-0.029786</v>
      </c>
      <c r="I16" s="4">
        <v>-0.035675</v>
      </c>
      <c r="J16" s="4">
        <v>-0.040553</v>
      </c>
      <c r="K16" s="4">
        <v>-0.033861999999999996</v>
      </c>
      <c r="L16" s="4"/>
      <c r="M16" s="4"/>
      <c r="N16" s="4"/>
      <c r="O16" s="4"/>
      <c r="Q16" s="9" t="s">
        <v>21</v>
      </c>
      <c r="R16" s="9">
        <f>AVERAGE(C7,D14,G21,C28,E35,G42,F49,E56,F63,D70,E77,D84,G91,H98)</f>
        <v>0.1468237857142857</v>
      </c>
      <c r="S16" s="9">
        <f>STDEV(C7,D14,G21,C28,E35,G42,F49,E56,F63,D70,E77,D84,G91,H98)</f>
        <v>0.11273268962951431</v>
      </c>
    </row>
    <row r="17" spans="1:19" ht="12.75">
      <c r="A17" s="21" t="s">
        <v>24</v>
      </c>
      <c r="B17" s="3" t="s">
        <v>17</v>
      </c>
      <c r="C17" s="4"/>
      <c r="D17" s="4"/>
      <c r="E17" s="4">
        <v>0.43872999999999995</v>
      </c>
      <c r="F17" s="4">
        <v>0.43121099999999996</v>
      </c>
      <c r="G17" s="4">
        <v>0.407624</v>
      </c>
      <c r="H17" s="4">
        <v>0.388079</v>
      </c>
      <c r="I17" s="4">
        <v>0.373169</v>
      </c>
      <c r="J17" s="4">
        <v>0.461621</v>
      </c>
      <c r="K17" s="4">
        <v>0.44894199999999995</v>
      </c>
      <c r="L17" s="4"/>
      <c r="M17" s="4"/>
      <c r="N17" s="4"/>
      <c r="O17" s="4"/>
      <c r="Q17" s="9" t="s">
        <v>22</v>
      </c>
      <c r="R17" s="9">
        <f>AVERAGE(G8,E15,E22,G29,K36,H43,E50,D57,F64,D71,D78,C85,F92,F99)</f>
        <v>0.24181471428571427</v>
      </c>
      <c r="S17" s="9">
        <f>STDEV(G8,E15,E22,G29,K36,H43,E50,D57,F64,D71,D78,C85,F92,F99)</f>
        <v>0.14479295430395062</v>
      </c>
    </row>
    <row r="18" spans="1:15" ht="12.75">
      <c r="A18" s="21" t="s">
        <v>24</v>
      </c>
      <c r="B18" s="3" t="s">
        <v>18</v>
      </c>
      <c r="C18" s="4"/>
      <c r="D18" s="4"/>
      <c r="E18" s="4">
        <v>0.32775699999999997</v>
      </c>
      <c r="F18" s="4">
        <v>0.38523199999999996</v>
      </c>
      <c r="G18" s="4">
        <v>0.383625</v>
      </c>
      <c r="H18" s="4">
        <v>0.363328</v>
      </c>
      <c r="I18" s="4">
        <v>0.399645</v>
      </c>
      <c r="J18" s="4">
        <v>0.436116</v>
      </c>
      <c r="K18" s="4">
        <v>0.424064</v>
      </c>
      <c r="L18" s="4"/>
      <c r="M18" s="4"/>
      <c r="N18" s="4"/>
      <c r="O18" s="4"/>
    </row>
    <row r="19" spans="1:15" ht="12.75">
      <c r="A19" s="21" t="s">
        <v>24</v>
      </c>
      <c r="B19" s="3" t="s">
        <v>19</v>
      </c>
      <c r="C19" s="4"/>
      <c r="D19" s="4"/>
      <c r="E19" s="4">
        <v>0.48369599999999996</v>
      </c>
      <c r="F19" s="4">
        <v>0.43071699999999996</v>
      </c>
      <c r="G19" s="4">
        <v>0.534324</v>
      </c>
      <c r="H19" s="4">
        <v>0.443934</v>
      </c>
      <c r="I19" s="4">
        <v>0.47250499999999995</v>
      </c>
      <c r="J19" s="4">
        <v>0.465657</v>
      </c>
      <c r="K19" s="4">
        <v>0.367541</v>
      </c>
      <c r="L19" s="4"/>
      <c r="M19" s="4"/>
      <c r="N19" s="4"/>
      <c r="O19" s="4"/>
    </row>
    <row r="20" spans="1:15" ht="12.75">
      <c r="A20" s="21" t="s">
        <v>24</v>
      </c>
      <c r="B20" s="3" t="s">
        <v>20</v>
      </c>
      <c r="C20" s="4"/>
      <c r="D20" s="4"/>
      <c r="E20" s="4">
        <v>0.482037</v>
      </c>
      <c r="F20" s="4">
        <v>0.661766</v>
      </c>
      <c r="G20" s="4">
        <v>0.528778</v>
      </c>
      <c r="H20" s="4">
        <v>0.513801</v>
      </c>
      <c r="I20" s="4">
        <v>0.501458</v>
      </c>
      <c r="J20" s="4">
        <v>0.419282</v>
      </c>
      <c r="K20" s="4">
        <v>0.372957</v>
      </c>
      <c r="L20" s="4"/>
      <c r="M20" s="4"/>
      <c r="N20" s="4"/>
      <c r="O20" s="4"/>
    </row>
    <row r="21" spans="1:15" ht="12.75">
      <c r="A21" s="21" t="s">
        <v>24</v>
      </c>
      <c r="B21" s="3" t="s">
        <v>21</v>
      </c>
      <c r="C21" s="4"/>
      <c r="D21" s="4"/>
      <c r="E21" s="4">
        <v>0.058495</v>
      </c>
      <c r="F21" s="4">
        <v>0.034314</v>
      </c>
      <c r="G21" s="4">
        <v>0.066717</v>
      </c>
      <c r="H21" s="4">
        <v>0.021065</v>
      </c>
      <c r="I21" s="4">
        <v>0.039328999999999996</v>
      </c>
      <c r="J21" s="4">
        <v>0.043245</v>
      </c>
      <c r="K21" s="4">
        <v>0.041492</v>
      </c>
      <c r="L21" s="4"/>
      <c r="M21" s="4"/>
      <c r="N21" s="4"/>
      <c r="O21" s="4"/>
    </row>
    <row r="22" spans="1:15" ht="12.75">
      <c r="A22" s="21" t="s">
        <v>24</v>
      </c>
      <c r="B22" s="3" t="s">
        <v>22</v>
      </c>
      <c r="C22" s="4"/>
      <c r="D22" s="4"/>
      <c r="E22" s="4">
        <v>0.411971</v>
      </c>
      <c r="F22" s="4">
        <v>0.37541599999999997</v>
      </c>
      <c r="G22" s="4">
        <v>0.349603</v>
      </c>
      <c r="H22" s="4">
        <v>0.342211</v>
      </c>
      <c r="I22" s="4">
        <v>0.298952</v>
      </c>
      <c r="J22" s="4">
        <v>0.162102</v>
      </c>
      <c r="K22" s="4">
        <v>0.21456599999999998</v>
      </c>
      <c r="L22" s="4"/>
      <c r="M22" s="4"/>
      <c r="N22" s="4"/>
      <c r="O22" s="4"/>
    </row>
    <row r="23" spans="1:15" ht="12.75">
      <c r="A23" s="22" t="s">
        <v>49</v>
      </c>
      <c r="B23" s="5" t="s">
        <v>15</v>
      </c>
      <c r="C23" s="6">
        <v>0</v>
      </c>
      <c r="D23" s="6">
        <v>0.002861</v>
      </c>
      <c r="E23" s="6">
        <v>-0.0025659999999999997</v>
      </c>
      <c r="F23" s="6">
        <v>-0.0051459999999999995</v>
      </c>
      <c r="G23" s="6">
        <v>-0.004855</v>
      </c>
      <c r="H23" s="6">
        <v>-0.0073</v>
      </c>
      <c r="I23" s="6">
        <v>-0.00686</v>
      </c>
      <c r="J23" s="6"/>
      <c r="K23" s="6"/>
      <c r="L23" s="6"/>
      <c r="M23" s="6"/>
      <c r="N23" s="6"/>
      <c r="O23" s="6"/>
    </row>
    <row r="24" spans="1:15" ht="12.75">
      <c r="A24" s="22" t="s">
        <v>25</v>
      </c>
      <c r="B24" s="5" t="s">
        <v>17</v>
      </c>
      <c r="C24" s="6">
        <v>-0.010287</v>
      </c>
      <c r="D24" s="6">
        <v>-0.007717</v>
      </c>
      <c r="E24" s="6">
        <v>-0.0074329999999999995</v>
      </c>
      <c r="F24" s="6">
        <v>-0.007586</v>
      </c>
      <c r="G24" s="6">
        <v>-0.004855</v>
      </c>
      <c r="H24" s="6">
        <v>0.020205</v>
      </c>
      <c r="I24" s="6">
        <v>0.011483</v>
      </c>
      <c r="J24" s="6"/>
      <c r="K24" s="6"/>
      <c r="L24" s="6"/>
      <c r="M24" s="6"/>
      <c r="N24" s="6"/>
      <c r="O24" s="6"/>
    </row>
    <row r="25" spans="1:15" ht="12.75">
      <c r="A25" s="22" t="s">
        <v>25</v>
      </c>
      <c r="B25" s="5" t="s">
        <v>18</v>
      </c>
      <c r="C25" s="6">
        <v>0.005497999999999999</v>
      </c>
      <c r="D25" s="6">
        <v>-0.014877</v>
      </c>
      <c r="E25" s="6">
        <v>-0.015979</v>
      </c>
      <c r="F25" s="6">
        <v>-0.004967</v>
      </c>
      <c r="G25" s="6">
        <v>-0.00296</v>
      </c>
      <c r="H25" s="6">
        <v>-0.012</v>
      </c>
      <c r="I25" s="6">
        <v>0.029356999999999998</v>
      </c>
      <c r="J25" s="6"/>
      <c r="K25" s="6"/>
      <c r="L25" s="6"/>
      <c r="M25" s="6"/>
      <c r="N25" s="6"/>
      <c r="O25" s="6"/>
    </row>
    <row r="26" spans="1:15" ht="12.75">
      <c r="A26" s="22" t="s">
        <v>25</v>
      </c>
      <c r="B26" s="5" t="s">
        <v>19</v>
      </c>
      <c r="C26" s="6">
        <v>-0.015686</v>
      </c>
      <c r="D26" s="6">
        <v>0.24173299999999998</v>
      </c>
      <c r="E26" s="6">
        <v>0.141812</v>
      </c>
      <c r="F26" s="6">
        <v>0.206009</v>
      </c>
      <c r="G26" s="6">
        <v>0.100242</v>
      </c>
      <c r="H26" s="6">
        <v>0.165414</v>
      </c>
      <c r="I26" s="6">
        <v>0.179582</v>
      </c>
      <c r="J26" s="6"/>
      <c r="K26" s="6"/>
      <c r="L26" s="6"/>
      <c r="M26" s="6"/>
      <c r="N26" s="6"/>
      <c r="O26" s="6"/>
    </row>
    <row r="27" spans="1:15" ht="12.75">
      <c r="A27" s="22" t="s">
        <v>25</v>
      </c>
      <c r="B27" s="5" t="s">
        <v>20</v>
      </c>
      <c r="C27" s="6">
        <v>0.316923</v>
      </c>
      <c r="D27" s="6">
        <v>0.38071699999999997</v>
      </c>
      <c r="E27" s="6">
        <v>0.41470199999999996</v>
      </c>
      <c r="F27" s="6">
        <v>0.48898199999999997</v>
      </c>
      <c r="G27" s="6">
        <v>0.17585699999999999</v>
      </c>
      <c r="H27" s="6">
        <v>0.23416399999999998</v>
      </c>
      <c r="I27" s="6">
        <v>0.15483</v>
      </c>
      <c r="J27" s="6"/>
      <c r="K27" s="6"/>
      <c r="L27" s="6"/>
      <c r="M27" s="6"/>
      <c r="N27" s="6"/>
      <c r="O27" s="6"/>
    </row>
    <row r="28" spans="1:15" ht="12.75">
      <c r="A28" s="22" t="s">
        <v>25</v>
      </c>
      <c r="B28" s="5" t="s">
        <v>21</v>
      </c>
      <c r="C28" s="6">
        <v>0.38224199999999997</v>
      </c>
      <c r="D28" s="6">
        <v>0.066164</v>
      </c>
      <c r="E28" s="6">
        <v>0.125302</v>
      </c>
      <c r="F28" s="6">
        <v>0.08259699999999999</v>
      </c>
      <c r="G28" s="6">
        <v>0.07521699999999999</v>
      </c>
      <c r="H28" s="6">
        <v>0.10294199999999999</v>
      </c>
      <c r="I28" s="6">
        <v>0.058288</v>
      </c>
      <c r="J28" s="6"/>
      <c r="K28" s="6"/>
      <c r="L28" s="6"/>
      <c r="M28" s="6"/>
      <c r="N28" s="6"/>
      <c r="O28" s="6"/>
    </row>
    <row r="29" spans="1:15" ht="12.75">
      <c r="A29" s="22" t="s">
        <v>25</v>
      </c>
      <c r="B29" s="5" t="s">
        <v>22</v>
      </c>
      <c r="C29" s="6">
        <v>0.034491</v>
      </c>
      <c r="D29" s="6">
        <v>0.013333</v>
      </c>
      <c r="E29" s="6">
        <v>0.03281</v>
      </c>
      <c r="F29" s="6">
        <v>0.017252999999999998</v>
      </c>
      <c r="G29" s="6">
        <v>0.077944</v>
      </c>
      <c r="H29" s="6">
        <v>0.041097999999999996</v>
      </c>
      <c r="I29" s="6">
        <v>0.038886</v>
      </c>
      <c r="J29" s="6"/>
      <c r="K29" s="6"/>
      <c r="L29" s="6"/>
      <c r="M29" s="6"/>
      <c r="N29" s="6"/>
      <c r="O29" s="6"/>
    </row>
    <row r="30" spans="1:15" ht="12.75">
      <c r="A30" s="21" t="s">
        <v>50</v>
      </c>
      <c r="B30" s="3" t="s">
        <v>15</v>
      </c>
      <c r="C30" s="4"/>
      <c r="D30" s="4"/>
      <c r="E30" s="4">
        <v>-0.016124</v>
      </c>
      <c r="F30" s="4">
        <v>0.004006</v>
      </c>
      <c r="G30" s="4">
        <v>-0.013881999999999999</v>
      </c>
      <c r="H30" s="4">
        <v>0.023948999999999998</v>
      </c>
      <c r="I30" s="4">
        <v>0.00618</v>
      </c>
      <c r="J30" s="4">
        <v>0.025724999999999998</v>
      </c>
      <c r="K30" s="4">
        <v>0.007956999999999999</v>
      </c>
      <c r="L30" s="4"/>
      <c r="M30" s="4"/>
      <c r="N30" s="4"/>
      <c r="O30" s="4"/>
    </row>
    <row r="31" spans="1:15" ht="12.75">
      <c r="A31" s="21" t="s">
        <v>26</v>
      </c>
      <c r="B31" s="3" t="s">
        <v>17</v>
      </c>
      <c r="C31" s="4"/>
      <c r="D31" s="4"/>
      <c r="E31" s="4">
        <v>-0.016124</v>
      </c>
      <c r="F31" s="4">
        <v>0.004006</v>
      </c>
      <c r="G31" s="4">
        <v>-0.013881999999999999</v>
      </c>
      <c r="H31" s="4">
        <v>0.023948999999999998</v>
      </c>
      <c r="I31" s="4">
        <v>0.00618</v>
      </c>
      <c r="J31" s="4">
        <v>0.025724999999999998</v>
      </c>
      <c r="K31" s="4">
        <v>-0.008048</v>
      </c>
      <c r="L31" s="4"/>
      <c r="M31" s="4"/>
      <c r="N31" s="4"/>
      <c r="O31" s="4"/>
    </row>
    <row r="32" spans="1:15" ht="12.75">
      <c r="A32" s="21" t="s">
        <v>26</v>
      </c>
      <c r="B32" s="3" t="s">
        <v>18</v>
      </c>
      <c r="C32" s="4"/>
      <c r="D32" s="4"/>
      <c r="E32" s="4">
        <v>0.314623</v>
      </c>
      <c r="F32" s="4">
        <v>0.289578</v>
      </c>
      <c r="G32" s="4">
        <v>0.282628</v>
      </c>
      <c r="H32" s="4">
        <v>0.293404</v>
      </c>
      <c r="I32" s="4">
        <v>0.232757</v>
      </c>
      <c r="J32" s="4">
        <v>0.243196</v>
      </c>
      <c r="K32" s="4">
        <v>0.244084</v>
      </c>
      <c r="L32" s="4"/>
      <c r="M32" s="4"/>
      <c r="N32" s="4"/>
      <c r="O32" s="4"/>
    </row>
    <row r="33" spans="1:15" ht="12.75">
      <c r="A33" s="21" t="s">
        <v>26</v>
      </c>
      <c r="B33" s="3" t="s">
        <v>19</v>
      </c>
      <c r="C33" s="4"/>
      <c r="D33" s="4"/>
      <c r="E33" s="4">
        <v>0.259729</v>
      </c>
      <c r="F33" s="4">
        <v>0.330914</v>
      </c>
      <c r="G33" s="4">
        <v>0.328572</v>
      </c>
      <c r="H33" s="4">
        <v>0.317719</v>
      </c>
      <c r="I33" s="4">
        <v>0.367886</v>
      </c>
      <c r="J33" s="4">
        <v>0.316131</v>
      </c>
      <c r="K33" s="4">
        <v>0.31754299999999996</v>
      </c>
      <c r="L33" s="4"/>
      <c r="M33" s="4"/>
      <c r="N33" s="4"/>
      <c r="O33" s="4"/>
    </row>
    <row r="34" spans="1:15" ht="12.75">
      <c r="A34" s="21" t="s">
        <v>26</v>
      </c>
      <c r="B34" s="3" t="s">
        <v>20</v>
      </c>
      <c r="C34" s="4"/>
      <c r="D34" s="4"/>
      <c r="E34" s="4">
        <v>0.358361</v>
      </c>
      <c r="F34" s="4">
        <v>0.259154</v>
      </c>
      <c r="G34" s="4">
        <v>0.337922</v>
      </c>
      <c r="H34" s="4">
        <v>0.290555</v>
      </c>
      <c r="I34" s="4">
        <v>0.30075599999999997</v>
      </c>
      <c r="J34" s="4">
        <v>0.28049199999999996</v>
      </c>
      <c r="K34" s="4">
        <v>0.31321899999999997</v>
      </c>
      <c r="L34" s="4"/>
      <c r="M34" s="4"/>
      <c r="N34" s="4"/>
      <c r="O34" s="4"/>
    </row>
    <row r="35" spans="1:15" ht="12.75">
      <c r="A35" s="21" t="s">
        <v>26</v>
      </c>
      <c r="B35" s="3" t="s">
        <v>21</v>
      </c>
      <c r="C35" s="4"/>
      <c r="D35" s="4"/>
      <c r="E35" s="4">
        <v>0.06036</v>
      </c>
      <c r="F35" s="4">
        <v>0.055609</v>
      </c>
      <c r="G35" s="4">
        <v>0.033840999999999996</v>
      </c>
      <c r="H35" s="4">
        <v>0.03918</v>
      </c>
      <c r="I35" s="4">
        <v>0.038477</v>
      </c>
      <c r="J35" s="4">
        <v>0.036503</v>
      </c>
      <c r="K35" s="4">
        <v>0.049381999999999995</v>
      </c>
      <c r="L35" s="4"/>
      <c r="M35" s="4"/>
      <c r="N35" s="4"/>
      <c r="O35" s="4"/>
    </row>
    <row r="36" spans="1:15" ht="12.75">
      <c r="A36" s="21" t="s">
        <v>26</v>
      </c>
      <c r="B36" s="3" t="s">
        <v>22</v>
      </c>
      <c r="C36" s="4"/>
      <c r="D36" s="4"/>
      <c r="E36" s="4">
        <v>0.089179</v>
      </c>
      <c r="F36" s="4">
        <v>0.112968</v>
      </c>
      <c r="G36" s="4">
        <v>-0.007996999999999999</v>
      </c>
      <c r="H36" s="4">
        <v>0.087602</v>
      </c>
      <c r="I36" s="4">
        <v>0.03829</v>
      </c>
      <c r="J36" s="4">
        <v>0.032846</v>
      </c>
      <c r="K36" s="4">
        <v>0.148801</v>
      </c>
      <c r="L36" s="4"/>
      <c r="M36" s="4"/>
      <c r="N36" s="4"/>
      <c r="O36" s="4"/>
    </row>
    <row r="37" spans="1:15" ht="12.75">
      <c r="A37" s="22" t="s">
        <v>51</v>
      </c>
      <c r="B37" s="5" t="s">
        <v>15</v>
      </c>
      <c r="C37" s="6"/>
      <c r="D37" s="6"/>
      <c r="E37" s="6">
        <v>-0.003142</v>
      </c>
      <c r="F37" s="6">
        <v>-0.008987</v>
      </c>
      <c r="G37" s="6">
        <v>-0.014379999999999999</v>
      </c>
      <c r="H37" s="6">
        <v>-0.023049</v>
      </c>
      <c r="I37" s="6">
        <v>-0.02692</v>
      </c>
      <c r="J37" s="6">
        <v>-0.030233</v>
      </c>
      <c r="K37" s="6">
        <v>-0.03202</v>
      </c>
      <c r="L37" s="6"/>
      <c r="M37" s="6"/>
      <c r="N37" s="6"/>
      <c r="O37" s="6"/>
    </row>
    <row r="38" spans="1:15" ht="12.75">
      <c r="A38" s="22" t="s">
        <v>27</v>
      </c>
      <c r="B38" s="5" t="s">
        <v>17</v>
      </c>
      <c r="C38" s="6"/>
      <c r="D38" s="6"/>
      <c r="E38" s="6">
        <v>-0.027618999999999998</v>
      </c>
      <c r="F38" s="6">
        <v>-0.035112</v>
      </c>
      <c r="G38" s="6">
        <v>-0.026164999999999997</v>
      </c>
      <c r="H38" s="6">
        <v>-0.026708</v>
      </c>
      <c r="I38" s="6">
        <v>-0.026307999999999998</v>
      </c>
      <c r="J38" s="6">
        <v>-0.028561</v>
      </c>
      <c r="K38" s="6">
        <v>-0.029885</v>
      </c>
      <c r="L38" s="6"/>
      <c r="M38" s="6"/>
      <c r="N38" s="6"/>
      <c r="O38" s="6"/>
    </row>
    <row r="39" spans="1:15" ht="12.75">
      <c r="A39" s="22" t="s">
        <v>27</v>
      </c>
      <c r="B39" s="5" t="s">
        <v>18</v>
      </c>
      <c r="C39" s="6"/>
      <c r="D39" s="6"/>
      <c r="E39" s="6">
        <v>-0.023073</v>
      </c>
      <c r="F39" s="6">
        <v>-0.024565999999999998</v>
      </c>
      <c r="G39" s="6">
        <v>-0.026744</v>
      </c>
      <c r="H39" s="6">
        <v>-0.027295</v>
      </c>
      <c r="I39" s="6">
        <v>-0.023691</v>
      </c>
      <c r="J39" s="6">
        <v>0.00802</v>
      </c>
      <c r="K39" s="6">
        <v>0.008591999999999999</v>
      </c>
      <c r="L39" s="6"/>
      <c r="M39" s="6"/>
      <c r="N39" s="6"/>
      <c r="O39" s="6"/>
    </row>
    <row r="40" spans="1:15" ht="12.75">
      <c r="A40" s="22" t="s">
        <v>27</v>
      </c>
      <c r="B40" s="5" t="s">
        <v>19</v>
      </c>
      <c r="C40" s="6"/>
      <c r="D40" s="6"/>
      <c r="E40" s="6">
        <v>0.158824</v>
      </c>
      <c r="F40" s="6">
        <v>0.151945</v>
      </c>
      <c r="G40" s="6">
        <v>0.199143</v>
      </c>
      <c r="H40" s="6">
        <v>0.252639</v>
      </c>
      <c r="I40" s="6">
        <v>0.310749</v>
      </c>
      <c r="J40" s="6">
        <v>0.31385599999999997</v>
      </c>
      <c r="K40" s="6">
        <v>0.279421</v>
      </c>
      <c r="L40" s="6"/>
      <c r="M40" s="6"/>
      <c r="N40" s="6"/>
      <c r="O40" s="6"/>
    </row>
    <row r="41" spans="1:15" ht="12.75">
      <c r="A41" s="22" t="s">
        <v>27</v>
      </c>
      <c r="B41" s="5" t="s">
        <v>20</v>
      </c>
      <c r="C41" s="6"/>
      <c r="D41" s="6"/>
      <c r="E41" s="6">
        <v>0.402452</v>
      </c>
      <c r="F41" s="6">
        <v>0.304473</v>
      </c>
      <c r="G41" s="6">
        <v>0.295358</v>
      </c>
      <c r="H41" s="6">
        <v>0.281751</v>
      </c>
      <c r="I41" s="6">
        <v>0.39605799999999997</v>
      </c>
      <c r="J41" s="6">
        <v>0.398293</v>
      </c>
      <c r="K41" s="6">
        <v>0.289969</v>
      </c>
      <c r="L41" s="6"/>
      <c r="M41" s="6"/>
      <c r="N41" s="6"/>
      <c r="O41" s="6"/>
    </row>
    <row r="42" spans="1:15" ht="12.75">
      <c r="A42" s="22" t="s">
        <v>27</v>
      </c>
      <c r="B42" s="5" t="s">
        <v>21</v>
      </c>
      <c r="C42" s="6"/>
      <c r="D42" s="6"/>
      <c r="E42" s="6">
        <v>0.063289</v>
      </c>
      <c r="F42" s="6">
        <v>0.064016</v>
      </c>
      <c r="G42" s="6">
        <v>0.071905</v>
      </c>
      <c r="H42" s="6">
        <v>0.033166</v>
      </c>
      <c r="I42" s="6">
        <v>0.047983</v>
      </c>
      <c r="J42" s="6">
        <v>0.034124999999999996</v>
      </c>
      <c r="K42" s="6">
        <v>0.025251</v>
      </c>
      <c r="L42" s="6"/>
      <c r="M42" s="6"/>
      <c r="N42" s="6"/>
      <c r="O42" s="6"/>
    </row>
    <row r="43" spans="1:15" ht="12.75">
      <c r="A43" s="22" t="s">
        <v>27</v>
      </c>
      <c r="B43" s="5" t="s">
        <v>22</v>
      </c>
      <c r="C43" s="6"/>
      <c r="D43" s="6"/>
      <c r="E43" s="6">
        <v>0.101211</v>
      </c>
      <c r="F43" s="6">
        <v>0.09350399999999999</v>
      </c>
      <c r="G43" s="6"/>
      <c r="H43" s="6">
        <v>0.173236</v>
      </c>
      <c r="I43" s="6">
        <v>0.164509</v>
      </c>
      <c r="J43" s="6">
        <v>0.16591899999999998</v>
      </c>
      <c r="K43" s="6">
        <v>0.219862</v>
      </c>
      <c r="L43" s="6"/>
      <c r="M43" s="6"/>
      <c r="N43" s="6"/>
      <c r="O43" s="6"/>
    </row>
    <row r="44" spans="1:15" ht="12.75">
      <c r="A44" s="21" t="s">
        <v>52</v>
      </c>
      <c r="B44" s="3" t="s">
        <v>15</v>
      </c>
      <c r="C44" s="4"/>
      <c r="D44" s="4"/>
      <c r="E44" s="4">
        <v>0.022234</v>
      </c>
      <c r="F44" s="4">
        <v>0.026772999999999998</v>
      </c>
      <c r="G44" s="4">
        <v>0.007081</v>
      </c>
      <c r="H44" s="4">
        <v>-0.024338</v>
      </c>
      <c r="I44" s="4">
        <v>0.016925</v>
      </c>
      <c r="J44" s="4">
        <v>0.022397</v>
      </c>
      <c r="K44" s="4">
        <v>0.031212</v>
      </c>
      <c r="L44" s="4"/>
      <c r="M44" s="4"/>
      <c r="N44" s="4"/>
      <c r="O44" s="4"/>
    </row>
    <row r="45" spans="1:15" ht="12.75">
      <c r="A45" s="21" t="s">
        <v>28</v>
      </c>
      <c r="B45" s="3" t="s">
        <v>17</v>
      </c>
      <c r="C45" s="4"/>
      <c r="D45" s="4"/>
      <c r="E45" s="4">
        <v>-0.038058</v>
      </c>
      <c r="F45" s="4">
        <v>-0.042553</v>
      </c>
      <c r="G45" s="4">
        <v>-0.049071</v>
      </c>
      <c r="H45" s="4">
        <v>-0.013163</v>
      </c>
      <c r="I45" s="4">
        <v>-0.019899999999999998</v>
      </c>
      <c r="J45" s="4">
        <v>-0.010607</v>
      </c>
      <c r="K45" s="4">
        <v>-0.013994</v>
      </c>
      <c r="L45" s="4"/>
      <c r="M45" s="4"/>
      <c r="N45" s="4"/>
      <c r="O45" s="4"/>
    </row>
    <row r="46" spans="1:15" ht="12.75">
      <c r="A46" s="21" t="s">
        <v>28</v>
      </c>
      <c r="B46" s="3" t="s">
        <v>18</v>
      </c>
      <c r="C46" s="4"/>
      <c r="D46" s="4"/>
      <c r="E46" s="4">
        <v>0.25154299999999996</v>
      </c>
      <c r="F46" s="4">
        <v>0.2258</v>
      </c>
      <c r="G46" s="4">
        <v>0.266044</v>
      </c>
      <c r="H46" s="4">
        <v>0.28532599999999997</v>
      </c>
      <c r="I46" s="4">
        <v>0.269494</v>
      </c>
      <c r="J46" s="4">
        <v>0.264721</v>
      </c>
      <c r="K46" s="4">
        <v>0.249544</v>
      </c>
      <c r="L46" s="4"/>
      <c r="M46" s="4"/>
      <c r="N46" s="4"/>
      <c r="O46" s="4"/>
    </row>
    <row r="47" spans="1:15" ht="12.75">
      <c r="A47" s="21" t="s">
        <v>28</v>
      </c>
      <c r="B47" s="3" t="s">
        <v>19</v>
      </c>
      <c r="C47" s="4"/>
      <c r="D47" s="4"/>
      <c r="E47" s="4">
        <v>0.371679</v>
      </c>
      <c r="F47" s="4">
        <v>0.358583</v>
      </c>
      <c r="G47" s="4">
        <v>0.388692</v>
      </c>
      <c r="H47" s="4">
        <v>0.375036</v>
      </c>
      <c r="I47" s="4">
        <v>0.36632499999999996</v>
      </c>
      <c r="J47" s="4">
        <v>0.342648</v>
      </c>
      <c r="K47" s="4">
        <v>0.34646</v>
      </c>
      <c r="L47" s="4"/>
      <c r="M47" s="4"/>
      <c r="N47" s="4"/>
      <c r="O47" s="4"/>
    </row>
    <row r="48" spans="1:15" ht="12.75">
      <c r="A48" s="21" t="s">
        <v>28</v>
      </c>
      <c r="B48" s="3" t="s">
        <v>20</v>
      </c>
      <c r="C48" s="4"/>
      <c r="D48" s="4"/>
      <c r="E48" s="4">
        <v>0.41379299999999997</v>
      </c>
      <c r="F48" s="4">
        <v>0.316077</v>
      </c>
      <c r="G48" s="4">
        <v>0.365979</v>
      </c>
      <c r="H48" s="4">
        <v>0.375291</v>
      </c>
      <c r="I48" s="4">
        <v>0.25839799999999996</v>
      </c>
      <c r="J48" s="4">
        <v>0.31046999999999997</v>
      </c>
      <c r="K48" s="4">
        <v>0.266604</v>
      </c>
      <c r="L48" s="4"/>
      <c r="M48" s="4"/>
      <c r="N48" s="4"/>
      <c r="O48" s="4"/>
    </row>
    <row r="49" spans="1:15" ht="12.75">
      <c r="A49" s="21" t="s">
        <v>28</v>
      </c>
      <c r="B49" s="3" t="s">
        <v>21</v>
      </c>
      <c r="C49" s="4"/>
      <c r="D49" s="4"/>
      <c r="E49" s="4">
        <v>0.130095</v>
      </c>
      <c r="F49" s="4">
        <v>0.229153</v>
      </c>
      <c r="G49" s="4">
        <v>0.12096599999999999</v>
      </c>
      <c r="H49" s="4">
        <v>0.145238</v>
      </c>
      <c r="I49" s="4">
        <v>0.06206</v>
      </c>
      <c r="J49" s="4">
        <v>0.046512</v>
      </c>
      <c r="K49" s="4">
        <v>0.054716999999999995</v>
      </c>
      <c r="L49" s="4"/>
      <c r="M49" s="4"/>
      <c r="N49" s="4"/>
      <c r="O49" s="4"/>
    </row>
    <row r="50" spans="1:15" ht="12.75">
      <c r="A50" s="21" t="s">
        <v>28</v>
      </c>
      <c r="B50" s="3" t="s">
        <v>22</v>
      </c>
      <c r="C50" s="4"/>
      <c r="D50" s="4"/>
      <c r="E50" s="4">
        <v>0.237704</v>
      </c>
      <c r="F50" s="4">
        <v>0.18134</v>
      </c>
      <c r="G50" s="4">
        <v>0.172791</v>
      </c>
      <c r="H50" s="4">
        <v>0.15800599999999998</v>
      </c>
      <c r="I50" s="4">
        <v>0.237167</v>
      </c>
      <c r="J50" s="4">
        <v>0.145487</v>
      </c>
      <c r="K50" s="4">
        <v>0.14838099999999999</v>
      </c>
      <c r="L50" s="4"/>
      <c r="M50" s="4"/>
      <c r="N50" s="4"/>
      <c r="O50" s="4"/>
    </row>
    <row r="51" spans="1:15" ht="12.75">
      <c r="A51" s="22" t="s">
        <v>53</v>
      </c>
      <c r="B51" s="5" t="s">
        <v>15</v>
      </c>
      <c r="C51" s="6"/>
      <c r="D51" s="6">
        <v>0.040168999999999996</v>
      </c>
      <c r="E51" s="6">
        <v>0.058055999999999996</v>
      </c>
      <c r="F51" s="6">
        <v>0.077176</v>
      </c>
      <c r="G51" s="6">
        <v>0.120165</v>
      </c>
      <c r="H51" s="6">
        <v>0.102167</v>
      </c>
      <c r="I51" s="6">
        <v>0.10117999999999999</v>
      </c>
      <c r="J51" s="6">
        <v>0.123414</v>
      </c>
      <c r="K51" s="6"/>
      <c r="L51" s="6"/>
      <c r="M51" s="6"/>
      <c r="N51" s="6"/>
      <c r="O51" s="6"/>
    </row>
    <row r="52" spans="1:15" ht="12.75">
      <c r="A52" s="22" t="s">
        <v>29</v>
      </c>
      <c r="B52" s="5" t="s">
        <v>17</v>
      </c>
      <c r="C52" s="6"/>
      <c r="D52" s="6">
        <v>0.040168999999999996</v>
      </c>
      <c r="E52" s="6">
        <v>0.151911</v>
      </c>
      <c r="F52" s="6">
        <v>0.146036</v>
      </c>
      <c r="G52" s="6">
        <v>0.127375</v>
      </c>
      <c r="H52" s="6">
        <v>0.150918</v>
      </c>
      <c r="I52" s="6">
        <v>0.14893199999999998</v>
      </c>
      <c r="J52" s="6">
        <v>0.166825</v>
      </c>
      <c r="K52" s="6"/>
      <c r="L52" s="6"/>
      <c r="M52" s="6"/>
      <c r="N52" s="6"/>
      <c r="O52" s="6"/>
    </row>
    <row r="53" spans="1:15" ht="12.75">
      <c r="A53" s="22" t="s">
        <v>29</v>
      </c>
      <c r="B53" s="5" t="s">
        <v>18</v>
      </c>
      <c r="C53" s="6"/>
      <c r="D53" s="6">
        <v>0.040168999999999996</v>
      </c>
      <c r="E53" s="6">
        <v>0.114451</v>
      </c>
      <c r="F53" s="6">
        <v>0.132996</v>
      </c>
      <c r="G53" s="6">
        <v>0.203314</v>
      </c>
      <c r="H53" s="6">
        <v>0.19719299999999998</v>
      </c>
      <c r="I53" s="6">
        <v>0.177193</v>
      </c>
      <c r="J53" s="6">
        <v>0.178943</v>
      </c>
      <c r="K53" s="6"/>
      <c r="L53" s="6"/>
      <c r="M53" s="6"/>
      <c r="N53" s="6"/>
      <c r="O53" s="6"/>
    </row>
    <row r="54" spans="1:15" ht="12.75">
      <c r="A54" s="22" t="s">
        <v>29</v>
      </c>
      <c r="B54" s="5" t="s">
        <v>19</v>
      </c>
      <c r="C54" s="6"/>
      <c r="D54" s="6">
        <v>0.186946</v>
      </c>
      <c r="E54" s="6">
        <v>0.22528399999999998</v>
      </c>
      <c r="F54" s="6">
        <v>0.234068</v>
      </c>
      <c r="G54" s="6">
        <v>0.25176499999999996</v>
      </c>
      <c r="H54" s="6">
        <v>0.253361</v>
      </c>
      <c r="I54" s="6">
        <v>0.251446</v>
      </c>
      <c r="J54" s="6">
        <v>0.38449</v>
      </c>
      <c r="K54" s="6"/>
      <c r="L54" s="6"/>
      <c r="M54" s="6"/>
      <c r="N54" s="6"/>
      <c r="O54" s="6"/>
    </row>
    <row r="55" spans="1:15" ht="12.75">
      <c r="A55" s="22" t="s">
        <v>29</v>
      </c>
      <c r="B55" s="5" t="s">
        <v>20</v>
      </c>
      <c r="C55" s="6"/>
      <c r="D55" s="6">
        <v>0.23638099999999998</v>
      </c>
      <c r="E55" s="6">
        <v>0.28232999999999997</v>
      </c>
      <c r="F55" s="6">
        <v>0.24567499999999998</v>
      </c>
      <c r="G55" s="6">
        <v>0.249071</v>
      </c>
      <c r="H55" s="6">
        <v>0.256887</v>
      </c>
      <c r="I55" s="6">
        <v>0.28269099999999997</v>
      </c>
      <c r="J55" s="6">
        <v>0.19963</v>
      </c>
      <c r="K55" s="6"/>
      <c r="L55" s="6"/>
      <c r="M55" s="6"/>
      <c r="N55" s="6"/>
      <c r="O55" s="6"/>
    </row>
    <row r="56" spans="1:15" ht="12.75">
      <c r="A56" s="22" t="s">
        <v>29</v>
      </c>
      <c r="B56" s="5" t="s">
        <v>21</v>
      </c>
      <c r="C56" s="6"/>
      <c r="D56" s="6">
        <v>0.041624</v>
      </c>
      <c r="E56" s="6">
        <v>0.098048</v>
      </c>
      <c r="F56" s="6">
        <v>0.051491999999999996</v>
      </c>
      <c r="G56" s="6">
        <v>0.046978</v>
      </c>
      <c r="H56" s="6">
        <v>0.043351999999999995</v>
      </c>
      <c r="I56" s="6">
        <v>0.046422</v>
      </c>
      <c r="J56" s="6">
        <v>0.036156</v>
      </c>
      <c r="K56" s="6"/>
      <c r="L56" s="6"/>
      <c r="M56" s="6"/>
      <c r="N56" s="6"/>
      <c r="O56" s="6"/>
    </row>
    <row r="57" spans="1:15" ht="12.75">
      <c r="A57" s="22" t="s">
        <v>29</v>
      </c>
      <c r="B57" s="5" t="s">
        <v>22</v>
      </c>
      <c r="C57" s="6"/>
      <c r="D57" s="6">
        <v>0.237315</v>
      </c>
      <c r="E57" s="6">
        <v>0.230182</v>
      </c>
      <c r="F57" s="6">
        <v>0.09991</v>
      </c>
      <c r="G57" s="6">
        <v>0.23249399999999998</v>
      </c>
      <c r="H57" s="6">
        <v>0.090793</v>
      </c>
      <c r="I57" s="6">
        <v>0.22522199999999998</v>
      </c>
      <c r="J57" s="6">
        <v>0.226148</v>
      </c>
      <c r="K57" s="6"/>
      <c r="L57" s="6"/>
      <c r="M57" s="6"/>
      <c r="N57" s="6"/>
      <c r="O57" s="6"/>
    </row>
    <row r="58" spans="1:15" ht="12.75">
      <c r="A58" s="21" t="s">
        <v>54</v>
      </c>
      <c r="B58" s="3" t="s">
        <v>15</v>
      </c>
      <c r="C58" s="4"/>
      <c r="D58" s="4"/>
      <c r="E58" s="4">
        <v>0.025276999999999997</v>
      </c>
      <c r="F58" s="4">
        <v>0.034921</v>
      </c>
      <c r="G58" s="4">
        <v>0.045195</v>
      </c>
      <c r="H58" s="4">
        <v>0.056117</v>
      </c>
      <c r="I58" s="4">
        <v>0.0677</v>
      </c>
      <c r="J58" s="4">
        <v>0.07996199999999999</v>
      </c>
      <c r="K58" s="4">
        <v>0.075975</v>
      </c>
      <c r="L58" s="4">
        <v>0.071043</v>
      </c>
      <c r="M58" s="4"/>
      <c r="N58" s="4"/>
      <c r="O58" s="4"/>
    </row>
    <row r="59" spans="1:15" ht="12.75">
      <c r="A59" s="21" t="s">
        <v>30</v>
      </c>
      <c r="B59" s="3" t="s">
        <v>17</v>
      </c>
      <c r="C59" s="4"/>
      <c r="D59" s="4"/>
      <c r="E59" s="4">
        <v>0.058734999999999996</v>
      </c>
      <c r="F59" s="4">
        <v>0.070336</v>
      </c>
      <c r="G59" s="4">
        <v>0.082615</v>
      </c>
      <c r="H59" s="4">
        <v>0.07865699999999999</v>
      </c>
      <c r="I59" s="4">
        <v>0.088881</v>
      </c>
      <c r="J59" s="4">
        <v>0.089476</v>
      </c>
      <c r="K59" s="4">
        <v>0.080161</v>
      </c>
      <c r="L59" s="4">
        <v>0.07985199999999999</v>
      </c>
      <c r="M59" s="4"/>
      <c r="N59" s="4"/>
      <c r="O59" s="4"/>
    </row>
    <row r="60" spans="1:15" ht="12.75">
      <c r="A60" s="21" t="s">
        <v>30</v>
      </c>
      <c r="B60" s="3" t="s">
        <v>18</v>
      </c>
      <c r="C60" s="4"/>
      <c r="D60" s="4"/>
      <c r="E60" s="4">
        <v>0.074325</v>
      </c>
      <c r="F60" s="4">
        <v>0.10196799999999999</v>
      </c>
      <c r="G60" s="4">
        <v>0.108182</v>
      </c>
      <c r="H60" s="4">
        <v>0.124291</v>
      </c>
      <c r="I60" s="4">
        <v>0.12211599999999999</v>
      </c>
      <c r="J60" s="4">
        <v>0.110235</v>
      </c>
      <c r="K60" s="4">
        <v>0.09277099999999999</v>
      </c>
      <c r="L60" s="4">
        <v>0.090266</v>
      </c>
      <c r="M60" s="4"/>
      <c r="N60" s="4"/>
      <c r="O60" s="4"/>
    </row>
    <row r="61" spans="1:15" ht="12.75">
      <c r="A61" s="21" t="s">
        <v>30</v>
      </c>
      <c r="B61" s="3" t="s">
        <v>19</v>
      </c>
      <c r="C61" s="4"/>
      <c r="D61" s="4"/>
      <c r="E61" s="4">
        <v>0.296132</v>
      </c>
      <c r="F61" s="4">
        <v>0.443831</v>
      </c>
      <c r="G61" s="4">
        <v>0.46662099999999995</v>
      </c>
      <c r="H61" s="4">
        <v>0.38684799999999997</v>
      </c>
      <c r="I61" s="4">
        <v>0.395449</v>
      </c>
      <c r="J61" s="4">
        <v>0.389557</v>
      </c>
      <c r="K61" s="4">
        <v>0.393065</v>
      </c>
      <c r="L61" s="4">
        <v>0.377685</v>
      </c>
      <c r="M61" s="4"/>
      <c r="N61" s="4"/>
      <c r="O61" s="4"/>
    </row>
    <row r="62" spans="1:15" ht="12.75">
      <c r="A62" s="21" t="s">
        <v>30</v>
      </c>
      <c r="B62" s="3" t="s">
        <v>20</v>
      </c>
      <c r="C62" s="4"/>
      <c r="D62" s="4"/>
      <c r="E62" s="4">
        <v>0.269408</v>
      </c>
      <c r="F62" s="4">
        <v>0.44167199999999995</v>
      </c>
      <c r="G62" s="4">
        <v>0.45632</v>
      </c>
      <c r="H62" s="4">
        <v>0.300688</v>
      </c>
      <c r="I62" s="4">
        <v>0.362114</v>
      </c>
      <c r="J62" s="4">
        <v>0.29395299999999996</v>
      </c>
      <c r="K62" s="4">
        <v>0.413139</v>
      </c>
      <c r="L62" s="4">
        <v>0.321697</v>
      </c>
      <c r="M62" s="4"/>
      <c r="N62" s="4"/>
      <c r="O62" s="4"/>
    </row>
    <row r="63" spans="1:15" ht="12.75">
      <c r="A63" s="21" t="s">
        <v>30</v>
      </c>
      <c r="B63" s="3" t="s">
        <v>21</v>
      </c>
      <c r="C63" s="4"/>
      <c r="D63" s="4"/>
      <c r="E63" s="4">
        <v>0.049805999999999996</v>
      </c>
      <c r="F63" s="4">
        <v>0.07489</v>
      </c>
      <c r="G63" s="4">
        <v>0.033759</v>
      </c>
      <c r="H63" s="4">
        <v>0.015806</v>
      </c>
      <c r="I63" s="4">
        <v>0.029412999999999998</v>
      </c>
      <c r="J63" s="4">
        <v>0.028405</v>
      </c>
      <c r="K63" s="4">
        <v>0.034020999999999996</v>
      </c>
      <c r="L63" s="4">
        <v>0.02804</v>
      </c>
      <c r="M63" s="4"/>
      <c r="N63" s="4"/>
      <c r="O63" s="4"/>
    </row>
    <row r="64" spans="1:15" ht="12.75">
      <c r="A64" s="21" t="s">
        <v>30</v>
      </c>
      <c r="B64" s="3" t="s">
        <v>22</v>
      </c>
      <c r="C64" s="4"/>
      <c r="D64" s="4"/>
      <c r="E64" s="4">
        <v>0.17267</v>
      </c>
      <c r="F64" s="4">
        <v>0.20901899999999998</v>
      </c>
      <c r="G64" s="4">
        <v>0.095829</v>
      </c>
      <c r="H64" s="4">
        <v>-0.017455</v>
      </c>
      <c r="I64" s="4">
        <v>0.11451599999999999</v>
      </c>
      <c r="J64" s="4">
        <v>0.159267</v>
      </c>
      <c r="K64" s="4">
        <v>0.090116</v>
      </c>
      <c r="L64" s="4">
        <v>-0.025186</v>
      </c>
      <c r="M64" s="4"/>
      <c r="N64" s="4"/>
      <c r="O64" s="4"/>
    </row>
    <row r="65" spans="1:15" ht="12.75">
      <c r="A65" s="22" t="s">
        <v>55</v>
      </c>
      <c r="B65" s="5" t="s">
        <v>15</v>
      </c>
      <c r="C65" s="6"/>
      <c r="D65" s="6">
        <v>0.085379</v>
      </c>
      <c r="E65" s="6">
        <v>0.060282999999999996</v>
      </c>
      <c r="F65" s="6">
        <v>0.036574999999999996</v>
      </c>
      <c r="G65" s="6">
        <v>0.014284999999999999</v>
      </c>
      <c r="H65" s="6">
        <v>-0.006555999999999999</v>
      </c>
      <c r="I65" s="6">
        <v>-0.025917</v>
      </c>
      <c r="J65" s="6">
        <v>-0.043768999999999995</v>
      </c>
      <c r="K65" s="6"/>
      <c r="L65" s="6"/>
      <c r="M65" s="6"/>
      <c r="N65" s="6"/>
      <c r="O65" s="6"/>
    </row>
    <row r="66" spans="1:15" ht="12.75">
      <c r="A66" s="22" t="s">
        <v>31</v>
      </c>
      <c r="B66" s="5" t="s">
        <v>17</v>
      </c>
      <c r="C66" s="6"/>
      <c r="D66" s="6">
        <v>0.00558</v>
      </c>
      <c r="E66" s="6">
        <v>0.087879</v>
      </c>
      <c r="F66" s="6">
        <v>0.089323</v>
      </c>
      <c r="G66" s="6">
        <v>0.064195</v>
      </c>
      <c r="H66" s="6">
        <v>-0.011597</v>
      </c>
      <c r="I66" s="6">
        <v>-0.029293999999999997</v>
      </c>
      <c r="J66" s="6">
        <v>-0.045429</v>
      </c>
      <c r="K66" s="6"/>
      <c r="L66" s="6"/>
      <c r="M66" s="6"/>
      <c r="N66" s="6"/>
      <c r="O66" s="6"/>
    </row>
    <row r="67" spans="1:15" ht="12.75">
      <c r="A67" s="22" t="s">
        <v>31</v>
      </c>
      <c r="B67" s="5" t="s">
        <v>18</v>
      </c>
      <c r="C67" s="6"/>
      <c r="D67" s="6">
        <v>0.114394</v>
      </c>
      <c r="E67" s="6">
        <v>0.002332</v>
      </c>
      <c r="F67" s="6">
        <v>0.108664</v>
      </c>
      <c r="G67" s="6">
        <v>0.099747</v>
      </c>
      <c r="H67" s="6">
        <v>0.12878599999999998</v>
      </c>
      <c r="I67" s="6">
        <v>0.038111</v>
      </c>
      <c r="J67" s="6">
        <v>0.039692</v>
      </c>
      <c r="K67" s="6"/>
      <c r="L67" s="6"/>
      <c r="M67" s="6"/>
      <c r="N67" s="6"/>
      <c r="O67" s="6"/>
    </row>
    <row r="68" spans="1:15" ht="12.75">
      <c r="A68" s="22" t="s">
        <v>31</v>
      </c>
      <c r="B68" s="5" t="s">
        <v>19</v>
      </c>
      <c r="C68" s="6"/>
      <c r="D68" s="6">
        <v>0.539905</v>
      </c>
      <c r="E68" s="6">
        <v>0.489926</v>
      </c>
      <c r="F68" s="6">
        <v>0.351811</v>
      </c>
      <c r="G68" s="6">
        <v>0.276128</v>
      </c>
      <c r="H68" s="6">
        <v>0.275266</v>
      </c>
      <c r="I68" s="6">
        <v>0.282339</v>
      </c>
      <c r="J68" s="6">
        <v>0.241303</v>
      </c>
      <c r="K68" s="6"/>
      <c r="L68" s="6"/>
      <c r="M68" s="6"/>
      <c r="N68" s="6"/>
      <c r="O68" s="6"/>
    </row>
    <row r="69" spans="1:15" ht="12.75">
      <c r="A69" s="22" t="s">
        <v>31</v>
      </c>
      <c r="B69" s="5" t="s">
        <v>20</v>
      </c>
      <c r="C69" s="6"/>
      <c r="D69" s="6">
        <v>0.742868</v>
      </c>
      <c r="E69" s="6">
        <v>0.546099</v>
      </c>
      <c r="F69" s="6">
        <v>0.463993</v>
      </c>
      <c r="G69" s="6">
        <v>0.5587489999999999</v>
      </c>
      <c r="H69" s="6">
        <v>0.547368</v>
      </c>
      <c r="I69" s="6">
        <v>0.435052</v>
      </c>
      <c r="J69" s="6">
        <v>0.482881</v>
      </c>
      <c r="K69" s="6"/>
      <c r="L69" s="6"/>
      <c r="M69" s="6"/>
      <c r="N69" s="6"/>
      <c r="O69" s="6"/>
    </row>
    <row r="70" spans="1:15" ht="12.75">
      <c r="A70" s="22" t="s">
        <v>31</v>
      </c>
      <c r="B70" s="5" t="s">
        <v>21</v>
      </c>
      <c r="C70" s="6"/>
      <c r="D70" s="6">
        <v>0.06901</v>
      </c>
      <c r="E70" s="6">
        <v>0.074617</v>
      </c>
      <c r="F70" s="6">
        <v>0.065664</v>
      </c>
      <c r="G70" s="6">
        <v>0.055746</v>
      </c>
      <c r="H70" s="6">
        <v>0.045876</v>
      </c>
      <c r="I70" s="6">
        <v>0.034422</v>
      </c>
      <c r="J70" s="6">
        <v>0.05373</v>
      </c>
      <c r="K70" s="6"/>
      <c r="L70" s="6"/>
      <c r="M70" s="6"/>
      <c r="N70" s="6"/>
      <c r="O70" s="6"/>
    </row>
    <row r="71" spans="1:15" ht="12.75">
      <c r="A71" s="22" t="s">
        <v>31</v>
      </c>
      <c r="B71" s="5" t="s">
        <v>22</v>
      </c>
      <c r="C71" s="6"/>
      <c r="D71" s="6">
        <v>0.348585</v>
      </c>
      <c r="E71" s="6">
        <v>0.24781399999999998</v>
      </c>
      <c r="F71" s="6">
        <v>0.140339</v>
      </c>
      <c r="G71" s="6">
        <v>0.092078</v>
      </c>
      <c r="H71" s="6">
        <v>0.21151699999999998</v>
      </c>
      <c r="I71" s="6">
        <v>0.170373</v>
      </c>
      <c r="J71" s="6">
        <v>0.124052</v>
      </c>
      <c r="K71" s="6"/>
      <c r="L71" s="6"/>
      <c r="M71" s="6"/>
      <c r="N71" s="6"/>
      <c r="O71" s="6"/>
    </row>
    <row r="72" spans="1:15" ht="12.75">
      <c r="A72" s="21" t="s">
        <v>56</v>
      </c>
      <c r="B72" s="3" t="s">
        <v>15</v>
      </c>
      <c r="C72" s="4"/>
      <c r="D72" s="4">
        <v>-0.152921</v>
      </c>
      <c r="E72" s="4">
        <v>-0.06383899999999999</v>
      </c>
      <c r="F72" s="4">
        <v>0.024957</v>
      </c>
      <c r="G72" s="4">
        <v>0.005827</v>
      </c>
      <c r="H72" s="4">
        <v>0.15808999999999998</v>
      </c>
      <c r="I72" s="4">
        <v>0.13050499999999998</v>
      </c>
      <c r="J72" s="4">
        <v>0.105518</v>
      </c>
      <c r="K72" s="4"/>
      <c r="L72" s="4"/>
      <c r="M72" s="4"/>
      <c r="N72" s="4"/>
      <c r="O72" s="4"/>
    </row>
    <row r="73" spans="1:15" ht="12.75">
      <c r="A73" s="21" t="s">
        <v>32</v>
      </c>
      <c r="B73" s="3" t="s">
        <v>17</v>
      </c>
      <c r="C73" s="4"/>
      <c r="D73" s="4">
        <v>-0.152921</v>
      </c>
      <c r="E73" s="4">
        <v>0.027436</v>
      </c>
      <c r="F73" s="4">
        <v>0.024957</v>
      </c>
      <c r="G73" s="4">
        <v>0.18836599999999998</v>
      </c>
      <c r="H73" s="4">
        <v>0.15808999999999998</v>
      </c>
      <c r="I73" s="4">
        <v>0.13050499999999998</v>
      </c>
      <c r="J73" s="4">
        <v>0.105518</v>
      </c>
      <c r="K73" s="4"/>
      <c r="L73" s="4"/>
      <c r="M73" s="4"/>
      <c r="N73" s="4"/>
      <c r="O73" s="4"/>
    </row>
    <row r="74" spans="1:15" ht="12.75">
      <c r="A74" s="21" t="s">
        <v>32</v>
      </c>
      <c r="B74" s="3" t="s">
        <v>18</v>
      </c>
      <c r="C74" s="4"/>
      <c r="D74" s="4">
        <v>0.157291</v>
      </c>
      <c r="E74" s="4">
        <v>0.12426</v>
      </c>
      <c r="F74" s="4">
        <v>0.190712</v>
      </c>
      <c r="G74" s="4">
        <v>0.18836599999999998</v>
      </c>
      <c r="H74" s="4">
        <v>0.15808999999999998</v>
      </c>
      <c r="I74" s="4">
        <v>0.067453</v>
      </c>
      <c r="J74" s="4">
        <v>0.058593</v>
      </c>
      <c r="K74" s="4"/>
      <c r="L74" s="4"/>
      <c r="M74" s="4"/>
      <c r="N74" s="4"/>
      <c r="O74" s="4"/>
    </row>
    <row r="75" spans="1:15" ht="12.75">
      <c r="A75" s="21" t="s">
        <v>32</v>
      </c>
      <c r="B75" s="3" t="s">
        <v>19</v>
      </c>
      <c r="C75" s="4"/>
      <c r="D75" s="4">
        <v>0.56994</v>
      </c>
      <c r="E75" s="4">
        <v>0.30136599999999997</v>
      </c>
      <c r="F75" s="4">
        <v>0.357116</v>
      </c>
      <c r="G75" s="4">
        <v>0.323717</v>
      </c>
      <c r="H75" s="4">
        <v>0.323717</v>
      </c>
      <c r="I75" s="4">
        <v>0.31898499999999996</v>
      </c>
      <c r="J75" s="4">
        <v>0.316623</v>
      </c>
      <c r="K75" s="4"/>
      <c r="L75" s="4"/>
      <c r="M75" s="4"/>
      <c r="N75" s="4"/>
      <c r="O75" s="4"/>
    </row>
    <row r="76" spans="1:15" ht="12.75">
      <c r="A76" s="21" t="s">
        <v>32</v>
      </c>
      <c r="B76" s="3" t="s">
        <v>20</v>
      </c>
      <c r="C76" s="4"/>
      <c r="D76" s="4">
        <v>0.6090409999999999</v>
      </c>
      <c r="E76" s="4">
        <v>0.30136599999999997</v>
      </c>
      <c r="F76" s="4">
        <v>0.30168</v>
      </c>
      <c r="G76" s="4">
        <v>0.303632</v>
      </c>
      <c r="H76" s="4">
        <v>0.33083399999999996</v>
      </c>
      <c r="I76" s="4">
        <v>0.243022</v>
      </c>
      <c r="J76" s="4">
        <v>0.260755</v>
      </c>
      <c r="K76" s="4"/>
      <c r="L76" s="4"/>
      <c r="M76" s="4"/>
      <c r="N76" s="4"/>
      <c r="O76" s="4"/>
    </row>
    <row r="77" spans="1:15" ht="12.75">
      <c r="A77" s="21" t="s">
        <v>32</v>
      </c>
      <c r="B77" s="3" t="s">
        <v>21</v>
      </c>
      <c r="C77" s="4"/>
      <c r="D77" s="4">
        <v>0.17252399999999998</v>
      </c>
      <c r="E77" s="4">
        <v>0.283788</v>
      </c>
      <c r="F77" s="4">
        <v>0.086556</v>
      </c>
      <c r="G77" s="4">
        <v>0.20579</v>
      </c>
      <c r="H77" s="4">
        <v>0.090099</v>
      </c>
      <c r="I77" s="4">
        <v>0.194178</v>
      </c>
      <c r="J77" s="4">
        <v>0.121358</v>
      </c>
      <c r="K77" s="4"/>
      <c r="L77" s="4"/>
      <c r="M77" s="4"/>
      <c r="N77" s="4"/>
      <c r="O77" s="4"/>
    </row>
    <row r="78" spans="1:15" ht="12.75">
      <c r="A78" s="21" t="s">
        <v>32</v>
      </c>
      <c r="B78" s="3" t="s">
        <v>22</v>
      </c>
      <c r="C78" s="4"/>
      <c r="D78" s="4">
        <v>0.16744299999999998</v>
      </c>
      <c r="E78" s="4">
        <v>0.131404</v>
      </c>
      <c r="F78" s="4">
        <v>0.216889</v>
      </c>
      <c r="G78" s="4">
        <v>0.11911799999999999</v>
      </c>
      <c r="H78" s="4">
        <v>0.135847</v>
      </c>
      <c r="I78" s="4">
        <v>0.116023</v>
      </c>
      <c r="J78" s="4">
        <v>0.085737</v>
      </c>
      <c r="K78" s="4"/>
      <c r="L78" s="4"/>
      <c r="M78" s="4"/>
      <c r="N78" s="4"/>
      <c r="O78" s="4"/>
    </row>
    <row r="79" spans="1:15" ht="12.75">
      <c r="A79" s="22" t="s">
        <v>57</v>
      </c>
      <c r="B79" s="5" t="s">
        <v>15</v>
      </c>
      <c r="C79" s="6">
        <v>-0.003114</v>
      </c>
      <c r="D79" s="6">
        <v>-0.008994</v>
      </c>
      <c r="E79" s="6">
        <v>-0.011372</v>
      </c>
      <c r="F79" s="6">
        <v>-0.013623999999999999</v>
      </c>
      <c r="G79" s="6">
        <v>-0.01575</v>
      </c>
      <c r="H79" s="6">
        <v>-0.016204</v>
      </c>
      <c r="I79" s="6">
        <v>-0.018203999999999998</v>
      </c>
      <c r="J79" s="6">
        <v>-0.018533</v>
      </c>
      <c r="K79" s="6">
        <v>-0.018737999999999998</v>
      </c>
      <c r="L79" s="6">
        <v>-0.020612</v>
      </c>
      <c r="M79" s="6">
        <v>-0.020186</v>
      </c>
      <c r="N79" s="6">
        <v>-0.020397</v>
      </c>
      <c r="O79" s="6">
        <v>-0.022144999999999998</v>
      </c>
    </row>
    <row r="80" spans="1:15" ht="12.75">
      <c r="A80" s="22" t="s">
        <v>33</v>
      </c>
      <c r="B80" s="5" t="s">
        <v>17</v>
      </c>
      <c r="C80" s="6">
        <v>-0.006489</v>
      </c>
      <c r="D80" s="6">
        <v>-0.008994</v>
      </c>
      <c r="E80" s="6">
        <v>-0.0135</v>
      </c>
      <c r="F80" s="6">
        <v>-0.013623999999999999</v>
      </c>
      <c r="G80" s="6">
        <v>-0.01575</v>
      </c>
      <c r="H80" s="6">
        <v>-0.014747999999999999</v>
      </c>
      <c r="I80" s="6">
        <v>-0.018498</v>
      </c>
      <c r="J80" s="6">
        <v>-0.020246999999999998</v>
      </c>
      <c r="K80" s="6">
        <v>-0.021870999999999998</v>
      </c>
      <c r="L80" s="6">
        <v>-0.021995</v>
      </c>
      <c r="M80" s="6">
        <v>-0.021703999999999998</v>
      </c>
      <c r="N80" s="6">
        <v>-0.022324</v>
      </c>
      <c r="O80" s="6">
        <v>-0.016973</v>
      </c>
    </row>
    <row r="81" spans="1:15" ht="12.75">
      <c r="A81" s="22" t="s">
        <v>33</v>
      </c>
      <c r="B81" s="5" t="s">
        <v>18</v>
      </c>
      <c r="C81" s="6">
        <v>-0.006489</v>
      </c>
      <c r="D81" s="6">
        <v>0.005813</v>
      </c>
      <c r="E81" s="6">
        <v>-0.011934</v>
      </c>
      <c r="F81" s="6">
        <v>-0.009906</v>
      </c>
      <c r="G81" s="6">
        <v>0.027868</v>
      </c>
      <c r="H81" s="6">
        <v>0.028256999999999997</v>
      </c>
      <c r="I81" s="6">
        <v>0.028022</v>
      </c>
      <c r="J81" s="6">
        <v>0.043185999999999995</v>
      </c>
      <c r="K81" s="6">
        <v>0.042090999999999996</v>
      </c>
      <c r="L81" s="6">
        <v>0.043183</v>
      </c>
      <c r="M81" s="6">
        <v>0.037353</v>
      </c>
      <c r="N81" s="6">
        <v>0.037606</v>
      </c>
      <c r="O81" s="6">
        <v>0.035903</v>
      </c>
    </row>
    <row r="82" spans="1:15" ht="12.75">
      <c r="A82" s="22" t="s">
        <v>33</v>
      </c>
      <c r="B82" s="5" t="s">
        <v>19</v>
      </c>
      <c r="C82" s="6">
        <v>0.004471999999999999</v>
      </c>
      <c r="D82" s="6">
        <v>0.658034</v>
      </c>
      <c r="E82" s="6">
        <v>0.658863</v>
      </c>
      <c r="F82" s="6">
        <v>0.659663</v>
      </c>
      <c r="G82" s="6">
        <v>0.660791</v>
      </c>
      <c r="H82" s="6">
        <v>0.49891599999999997</v>
      </c>
      <c r="I82" s="6">
        <v>0.47500099999999995</v>
      </c>
      <c r="J82" s="6">
        <v>0.660067</v>
      </c>
      <c r="K82" s="6">
        <v>0.49821</v>
      </c>
      <c r="L82" s="6">
        <v>0.35925599999999996</v>
      </c>
      <c r="M82" s="6">
        <v>0.37034</v>
      </c>
      <c r="N82" s="6">
        <v>0.49886199999999997</v>
      </c>
      <c r="O82" s="6">
        <v>0.466341</v>
      </c>
    </row>
    <row r="83" spans="1:15" ht="12.75">
      <c r="A83" s="22" t="s">
        <v>33</v>
      </c>
      <c r="B83" s="5" t="s">
        <v>20</v>
      </c>
      <c r="C83" s="6">
        <v>0.636075</v>
      </c>
      <c r="D83" s="6">
        <v>0.658034</v>
      </c>
      <c r="E83" s="6">
        <v>0.657331</v>
      </c>
      <c r="F83" s="6">
        <v>0.597893</v>
      </c>
      <c r="G83" s="6">
        <v>0.5061559999999999</v>
      </c>
      <c r="H83" s="6">
        <v>0.49918999999999997</v>
      </c>
      <c r="I83" s="6">
        <v>0.501729</v>
      </c>
      <c r="J83" s="6">
        <v>0.38823599999999997</v>
      </c>
      <c r="K83" s="6">
        <v>0.311666</v>
      </c>
      <c r="L83" s="6">
        <v>0.320847</v>
      </c>
      <c r="M83" s="6">
        <v>0.267554</v>
      </c>
      <c r="N83" s="6">
        <v>0.277739</v>
      </c>
      <c r="O83" s="6">
        <v>0.26231299999999996</v>
      </c>
    </row>
    <row r="84" spans="1:15" ht="12.75">
      <c r="A84" s="22" t="s">
        <v>33</v>
      </c>
      <c r="B84" s="5" t="s">
        <v>21</v>
      </c>
      <c r="C84" s="6">
        <v>0.020225</v>
      </c>
      <c r="D84" s="6">
        <v>0.277546</v>
      </c>
      <c r="E84" s="6">
        <v>0.175123</v>
      </c>
      <c r="F84" s="6">
        <v>0.137013</v>
      </c>
      <c r="G84" s="6">
        <v>0.19344999999999998</v>
      </c>
      <c r="H84" s="6">
        <v>0.218939</v>
      </c>
      <c r="I84" s="6">
        <v>0.21248399999999998</v>
      </c>
      <c r="J84" s="6">
        <v>0.207507</v>
      </c>
      <c r="K84" s="6">
        <v>0.180844</v>
      </c>
      <c r="L84" s="6">
        <v>0.19541499999999998</v>
      </c>
      <c r="M84" s="6">
        <v>0.185747</v>
      </c>
      <c r="N84" s="6">
        <v>0.194249</v>
      </c>
      <c r="O84" s="6">
        <v>0.174792</v>
      </c>
    </row>
    <row r="85" spans="1:15" ht="12.75">
      <c r="A85" s="22" t="s">
        <v>33</v>
      </c>
      <c r="B85" s="5" t="s">
        <v>22</v>
      </c>
      <c r="C85" s="6">
        <v>0.42362299999999997</v>
      </c>
      <c r="D85" s="6">
        <v>0.40220999999999996</v>
      </c>
      <c r="E85" s="6">
        <v>0.109884</v>
      </c>
      <c r="F85" s="6">
        <v>0.019493999999999997</v>
      </c>
      <c r="G85" s="6">
        <v>0.18390099999999998</v>
      </c>
      <c r="H85" s="6">
        <v>0.094788</v>
      </c>
      <c r="I85" s="6">
        <v>0.202922</v>
      </c>
      <c r="J85" s="6">
        <v>0.376559</v>
      </c>
      <c r="K85" s="6">
        <v>0.152565</v>
      </c>
      <c r="L85" s="6">
        <v>0.121556</v>
      </c>
      <c r="M85" s="6">
        <v>0.24368099999999998</v>
      </c>
      <c r="N85" s="6">
        <v>0.11706</v>
      </c>
      <c r="O85" s="6">
        <v>0.18798299999999998</v>
      </c>
    </row>
    <row r="86" spans="1:15" ht="12.75">
      <c r="A86" s="21" t="s">
        <v>58</v>
      </c>
      <c r="B86" s="3" t="s">
        <v>15</v>
      </c>
      <c r="C86" s="4"/>
      <c r="D86" s="4"/>
      <c r="E86" s="4"/>
      <c r="F86" s="4">
        <v>0.00989</v>
      </c>
      <c r="G86" s="4">
        <v>0.01354</v>
      </c>
      <c r="H86" s="4">
        <v>0.008839</v>
      </c>
      <c r="I86" s="4">
        <v>0.012870999999999999</v>
      </c>
      <c r="J86" s="4">
        <v>0.017436</v>
      </c>
      <c r="K86" s="4">
        <v>0.012764</v>
      </c>
      <c r="L86" s="4">
        <v>0.018316</v>
      </c>
      <c r="M86" s="4"/>
      <c r="N86" s="4"/>
      <c r="O86" s="4"/>
    </row>
    <row r="87" spans="1:15" ht="12.75">
      <c r="A87" s="21" t="s">
        <v>34</v>
      </c>
      <c r="B87" s="3" t="s">
        <v>17</v>
      </c>
      <c r="C87" s="4"/>
      <c r="D87" s="4"/>
      <c r="E87" s="4"/>
      <c r="F87" s="4">
        <v>0.00989</v>
      </c>
      <c r="G87" s="4">
        <v>0.01354</v>
      </c>
      <c r="H87" s="4">
        <v>0.008839</v>
      </c>
      <c r="I87" s="4">
        <v>0.030801</v>
      </c>
      <c r="J87" s="4">
        <v>0.028176999999999997</v>
      </c>
      <c r="K87" s="4">
        <v>0.015132</v>
      </c>
      <c r="L87" s="4">
        <v>0.020465</v>
      </c>
      <c r="M87" s="4"/>
      <c r="N87" s="4"/>
      <c r="O87" s="4"/>
    </row>
    <row r="88" spans="1:15" ht="12.75">
      <c r="A88" s="21" t="s">
        <v>34</v>
      </c>
      <c r="B88" s="3" t="s">
        <v>18</v>
      </c>
      <c r="C88" s="4"/>
      <c r="D88" s="4"/>
      <c r="E88" s="4"/>
      <c r="F88" s="4">
        <v>0.14567</v>
      </c>
      <c r="G88" s="4">
        <v>0.116739</v>
      </c>
      <c r="H88" s="4">
        <v>0.122315</v>
      </c>
      <c r="I88" s="4">
        <v>0.126748</v>
      </c>
      <c r="J88" s="4">
        <v>0.125308</v>
      </c>
      <c r="K88" s="4">
        <v>0.12458799999999999</v>
      </c>
      <c r="L88" s="4">
        <v>0.11595599999999999</v>
      </c>
      <c r="M88" s="4"/>
      <c r="N88" s="4"/>
      <c r="O88" s="4"/>
    </row>
    <row r="89" spans="1:15" ht="12.75">
      <c r="A89" s="21" t="s">
        <v>34</v>
      </c>
      <c r="B89" s="3" t="s">
        <v>19</v>
      </c>
      <c r="C89" s="4"/>
      <c r="D89" s="4"/>
      <c r="E89" s="4"/>
      <c r="F89" s="4">
        <v>0.38717399999999996</v>
      </c>
      <c r="G89" s="4">
        <v>0.330476</v>
      </c>
      <c r="H89" s="4">
        <v>0.442142</v>
      </c>
      <c r="I89" s="4">
        <v>0.445634</v>
      </c>
      <c r="J89" s="4">
        <v>0.417468</v>
      </c>
      <c r="K89" s="4">
        <v>0.340154</v>
      </c>
      <c r="L89" s="4">
        <v>0.353838</v>
      </c>
      <c r="M89" s="4"/>
      <c r="N89" s="4"/>
      <c r="O89" s="4"/>
    </row>
    <row r="90" spans="1:15" ht="12.75">
      <c r="A90" s="21" t="s">
        <v>34</v>
      </c>
      <c r="B90" s="3" t="s">
        <v>20</v>
      </c>
      <c r="C90" s="4"/>
      <c r="D90" s="4"/>
      <c r="E90" s="4"/>
      <c r="F90" s="4">
        <v>0.34590299999999996</v>
      </c>
      <c r="G90" s="4">
        <v>0.42044</v>
      </c>
      <c r="H90" s="4">
        <v>0.394032</v>
      </c>
      <c r="I90" s="4">
        <v>0.375559</v>
      </c>
      <c r="J90" s="4">
        <v>0.300819</v>
      </c>
      <c r="K90" s="4">
        <v>0.38964699999999997</v>
      </c>
      <c r="L90" s="4">
        <v>0.29580799999999996</v>
      </c>
      <c r="M90" s="4"/>
      <c r="N90" s="4"/>
      <c r="O90" s="4"/>
    </row>
    <row r="91" spans="1:15" ht="12.75">
      <c r="A91" s="21" t="s">
        <v>34</v>
      </c>
      <c r="B91" s="3" t="s">
        <v>21</v>
      </c>
      <c r="C91" s="4"/>
      <c r="D91" s="4"/>
      <c r="E91" s="4"/>
      <c r="F91" s="4">
        <v>0.040393</v>
      </c>
      <c r="G91" s="4">
        <v>0.050994</v>
      </c>
      <c r="H91" s="4">
        <v>0.038187</v>
      </c>
      <c r="I91" s="4">
        <v>0.032549999999999996</v>
      </c>
      <c r="J91" s="4">
        <v>0.022362999999999997</v>
      </c>
      <c r="K91" s="4">
        <v>0.034533999999999995</v>
      </c>
      <c r="L91" s="4">
        <v>0.026369999999999998</v>
      </c>
      <c r="M91" s="4"/>
      <c r="N91" s="4"/>
      <c r="O91" s="4"/>
    </row>
    <row r="92" spans="1:15" ht="12.75">
      <c r="A92" s="21" t="s">
        <v>34</v>
      </c>
      <c r="B92" s="3" t="s">
        <v>22</v>
      </c>
      <c r="C92" s="4"/>
      <c r="D92" s="4"/>
      <c r="E92" s="4"/>
      <c r="F92" s="4">
        <v>0.18634099999999998</v>
      </c>
      <c r="G92" s="4">
        <v>0.194594</v>
      </c>
      <c r="H92" s="4">
        <v>0.17038399999999998</v>
      </c>
      <c r="I92" s="4">
        <v>0.219439</v>
      </c>
      <c r="J92" s="4">
        <v>0.034727</v>
      </c>
      <c r="K92" s="4">
        <v>0.153441</v>
      </c>
      <c r="L92" s="4">
        <v>0.119335</v>
      </c>
      <c r="M92" s="4"/>
      <c r="N92" s="4"/>
      <c r="O92" s="4"/>
    </row>
    <row r="93" spans="1:15" ht="12.75">
      <c r="A93" s="22" t="s">
        <v>59</v>
      </c>
      <c r="B93" s="5" t="s">
        <v>15</v>
      </c>
      <c r="C93" s="6"/>
      <c r="D93" s="6"/>
      <c r="E93" s="6">
        <v>0.012169</v>
      </c>
      <c r="F93" s="6">
        <v>0.017466</v>
      </c>
      <c r="G93" s="6">
        <v>0.023424</v>
      </c>
      <c r="H93" s="6">
        <v>0.018024</v>
      </c>
      <c r="I93" s="6">
        <v>0.024489999999999998</v>
      </c>
      <c r="J93" s="6">
        <v>0.019282999999999998</v>
      </c>
      <c r="K93" s="6">
        <v>0.026293</v>
      </c>
      <c r="L93" s="6"/>
      <c r="M93" s="6"/>
      <c r="N93" s="6"/>
      <c r="O93" s="6"/>
    </row>
    <row r="94" spans="1:15" ht="12.75">
      <c r="A94" s="22" t="s">
        <v>35</v>
      </c>
      <c r="B94" s="5" t="s">
        <v>17</v>
      </c>
      <c r="C94" s="6"/>
      <c r="D94" s="6"/>
      <c r="E94" s="6">
        <v>0.017969</v>
      </c>
      <c r="F94" s="6">
        <v>0.017466</v>
      </c>
      <c r="G94" s="6">
        <v>0.023424</v>
      </c>
      <c r="H94" s="6">
        <v>0.018024</v>
      </c>
      <c r="I94" s="6">
        <v>0.045045999999999996</v>
      </c>
      <c r="J94" s="6">
        <v>0.044028</v>
      </c>
      <c r="K94" s="6">
        <v>0.038731999999999996</v>
      </c>
      <c r="L94" s="6"/>
      <c r="M94" s="6"/>
      <c r="N94" s="6"/>
      <c r="O94" s="6"/>
    </row>
    <row r="95" spans="1:15" ht="12.75">
      <c r="A95" s="22" t="s">
        <v>35</v>
      </c>
      <c r="B95" s="5" t="s">
        <v>18</v>
      </c>
      <c r="C95" s="6"/>
      <c r="D95" s="6"/>
      <c r="E95" s="6">
        <v>0.03804</v>
      </c>
      <c r="F95" s="6">
        <v>0.035531</v>
      </c>
      <c r="G95" s="6">
        <v>0.13246</v>
      </c>
      <c r="H95" s="6">
        <v>0.13082</v>
      </c>
      <c r="I95" s="6">
        <v>0.129998</v>
      </c>
      <c r="J95" s="6">
        <v>0.131435</v>
      </c>
      <c r="K95" s="6">
        <v>0.123387</v>
      </c>
      <c r="L95" s="6"/>
      <c r="M95" s="6"/>
      <c r="N95" s="6"/>
      <c r="O95" s="6"/>
    </row>
    <row r="96" spans="1:15" ht="12.75">
      <c r="A96" s="22" t="s">
        <v>35</v>
      </c>
      <c r="B96" s="5" t="s">
        <v>19</v>
      </c>
      <c r="C96" s="6"/>
      <c r="D96" s="6"/>
      <c r="E96" s="6">
        <v>0.26795399999999997</v>
      </c>
      <c r="F96" s="6">
        <v>0.247192</v>
      </c>
      <c r="G96" s="6">
        <v>0.23770999999999998</v>
      </c>
      <c r="H96" s="6">
        <v>0.289053</v>
      </c>
      <c r="I96" s="6">
        <v>0.292199</v>
      </c>
      <c r="J96" s="6">
        <v>0.244256</v>
      </c>
      <c r="K96" s="6">
        <v>0.220962</v>
      </c>
      <c r="L96" s="6"/>
      <c r="M96" s="6"/>
      <c r="N96" s="6"/>
      <c r="O96" s="6"/>
    </row>
    <row r="97" spans="1:15" ht="12.75">
      <c r="A97" s="22" t="s">
        <v>35</v>
      </c>
      <c r="B97" s="5" t="s">
        <v>20</v>
      </c>
      <c r="C97" s="6"/>
      <c r="D97" s="6"/>
      <c r="E97" s="6">
        <v>0.206428</v>
      </c>
      <c r="F97" s="6">
        <v>0.239806</v>
      </c>
      <c r="G97" s="6">
        <v>0.22583499999999998</v>
      </c>
      <c r="H97" s="6">
        <v>0.24451399999999998</v>
      </c>
      <c r="I97" s="6">
        <v>0.329904</v>
      </c>
      <c r="J97" s="6">
        <v>0.186711</v>
      </c>
      <c r="K97" s="6">
        <v>0.213446</v>
      </c>
      <c r="L97" s="6"/>
      <c r="M97" s="6"/>
      <c r="N97" s="6"/>
      <c r="O97" s="6"/>
    </row>
    <row r="98" spans="1:15" ht="12.75">
      <c r="A98" s="22" t="s">
        <v>35</v>
      </c>
      <c r="B98" s="5" t="s">
        <v>21</v>
      </c>
      <c r="C98" s="6"/>
      <c r="D98" s="6"/>
      <c r="E98" s="6">
        <v>0.043630999999999996</v>
      </c>
      <c r="F98" s="6">
        <v>0.043862</v>
      </c>
      <c r="G98" s="6">
        <v>0.043691999999999995</v>
      </c>
      <c r="H98" s="6">
        <v>0.066893</v>
      </c>
      <c r="I98" s="6">
        <v>0.046251</v>
      </c>
      <c r="J98" s="6">
        <v>0.052580999999999996</v>
      </c>
      <c r="K98" s="6">
        <v>0.028905</v>
      </c>
      <c r="L98" s="6"/>
      <c r="M98" s="6"/>
      <c r="N98" s="6"/>
      <c r="O98" s="6"/>
    </row>
    <row r="99" spans="1:15" ht="12.75">
      <c r="A99" s="22" t="s">
        <v>35</v>
      </c>
      <c r="B99" s="5" t="s">
        <v>22</v>
      </c>
      <c r="C99" s="6"/>
      <c r="D99" s="6"/>
      <c r="E99" s="6">
        <v>0.124481</v>
      </c>
      <c r="F99" s="6">
        <v>0.153558</v>
      </c>
      <c r="G99" s="6">
        <v>0.138562</v>
      </c>
      <c r="H99" s="6">
        <v>0.087767</v>
      </c>
      <c r="I99" s="6">
        <v>0.071614</v>
      </c>
      <c r="J99" s="6">
        <v>0.080486</v>
      </c>
      <c r="K99" s="6">
        <v>0.12303099999999999</v>
      </c>
      <c r="L99" s="6"/>
      <c r="M99" s="6"/>
      <c r="N99" s="6"/>
      <c r="O99" s="6"/>
    </row>
  </sheetData>
  <sheetProtection/>
  <mergeCells count="16">
    <mergeCell ref="A44:A50"/>
    <mergeCell ref="A51:A57"/>
    <mergeCell ref="A86:A92"/>
    <mergeCell ref="A93:A99"/>
    <mergeCell ref="A58:A64"/>
    <mergeCell ref="A65:A71"/>
    <mergeCell ref="A72:A78"/>
    <mergeCell ref="A79:A85"/>
    <mergeCell ref="A16:A22"/>
    <mergeCell ref="A23:A29"/>
    <mergeCell ref="A30:A36"/>
    <mergeCell ref="A37:A43"/>
    <mergeCell ref="Q1:S1"/>
    <mergeCell ref="Q10:S10"/>
    <mergeCell ref="A2:A8"/>
    <mergeCell ref="A9:A15"/>
  </mergeCells>
  <printOptions/>
  <pageMargins left="0.5375" right="0.5375" top="1.05277777777778" bottom="1.05277777777778" header="0.7875" footer="0.7875"/>
  <pageSetup horizontalDpi="300" verticalDpi="300" orientation="portrait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9"/>
  <sheetViews>
    <sheetView tabSelected="1" workbookViewId="0" topLeftCell="A1">
      <selection activeCell="E16" sqref="E16"/>
    </sheetView>
  </sheetViews>
  <sheetFormatPr defaultColWidth="11.57421875" defaultRowHeight="12.75"/>
  <cols>
    <col min="2" max="2" width="28.421875" style="0" bestFit="1" customWidth="1"/>
  </cols>
  <sheetData>
    <row r="1" spans="2:23" ht="12.75">
      <c r="B1" s="11"/>
      <c r="C1" s="11"/>
      <c r="D1" s="23" t="s">
        <v>36</v>
      </c>
      <c r="E1" s="23"/>
      <c r="F1" s="11"/>
      <c r="G1" s="23" t="s">
        <v>37</v>
      </c>
      <c r="H1" s="23"/>
      <c r="I1" s="11"/>
      <c r="J1" s="23" t="s">
        <v>38</v>
      </c>
      <c r="K1" s="23"/>
      <c r="L1" s="11"/>
      <c r="M1" s="23" t="s">
        <v>39</v>
      </c>
      <c r="N1" s="23"/>
      <c r="O1" s="11"/>
      <c r="P1" s="23" t="s">
        <v>40</v>
      </c>
      <c r="Q1" s="23"/>
      <c r="R1" s="11"/>
      <c r="S1" s="23" t="s">
        <v>41</v>
      </c>
      <c r="T1" s="23"/>
      <c r="U1" s="11"/>
      <c r="V1" s="23" t="s">
        <v>42</v>
      </c>
      <c r="W1" s="23"/>
    </row>
    <row r="2" spans="2:23" ht="12.75">
      <c r="B2" s="12" t="s">
        <v>43</v>
      </c>
      <c r="C2" s="11"/>
      <c r="D2" s="13" t="s">
        <v>44</v>
      </c>
      <c r="E2" s="13" t="s">
        <v>45</v>
      </c>
      <c r="F2" s="11"/>
      <c r="G2" s="13" t="s">
        <v>44</v>
      </c>
      <c r="H2" s="13" t="s">
        <v>45</v>
      </c>
      <c r="I2" s="11"/>
      <c r="J2" s="13" t="s">
        <v>44</v>
      </c>
      <c r="K2" s="13" t="s">
        <v>45</v>
      </c>
      <c r="L2" s="11"/>
      <c r="M2" s="13" t="s">
        <v>44</v>
      </c>
      <c r="N2" s="13" t="s">
        <v>45</v>
      </c>
      <c r="O2" s="11"/>
      <c r="P2" s="13" t="s">
        <v>44</v>
      </c>
      <c r="Q2" s="13" t="s">
        <v>45</v>
      </c>
      <c r="R2" s="11"/>
      <c r="S2" s="13" t="s">
        <v>44</v>
      </c>
      <c r="T2" s="13" t="s">
        <v>45</v>
      </c>
      <c r="U2" s="11"/>
      <c r="V2" s="13" t="s">
        <v>44</v>
      </c>
      <c r="W2" s="13" t="s">
        <v>45</v>
      </c>
    </row>
    <row r="3" spans="2:23" ht="12.75">
      <c r="B3" s="7">
        <v>2</v>
      </c>
      <c r="D3" s="7">
        <v>2</v>
      </c>
      <c r="E3" s="8">
        <f aca="true" t="shared" si="0" ref="E3:E16">D3-B3</f>
        <v>0</v>
      </c>
      <c r="G3" s="7">
        <v>2</v>
      </c>
      <c r="H3" s="8">
        <f aca="true" t="shared" si="1" ref="H3:H16">G3-B3</f>
        <v>0</v>
      </c>
      <c r="J3" s="7">
        <v>7</v>
      </c>
      <c r="K3" s="8">
        <f aca="true" t="shared" si="2" ref="K3:K16">J3-B3</f>
        <v>5</v>
      </c>
      <c r="M3" s="7">
        <v>2</v>
      </c>
      <c r="N3" s="8">
        <f aca="true" t="shared" si="3" ref="N3:N16">M3-B3</f>
        <v>0</v>
      </c>
      <c r="P3" s="7">
        <v>4</v>
      </c>
      <c r="Q3" s="8">
        <f aca="true" t="shared" si="4" ref="Q3:Q16">P3-B3</f>
        <v>2</v>
      </c>
      <c r="S3" s="7">
        <v>2</v>
      </c>
      <c r="T3" s="8">
        <f aca="true" t="shared" si="5" ref="T3:T16">S3-B3</f>
        <v>0</v>
      </c>
      <c r="V3" s="7">
        <v>6</v>
      </c>
      <c r="W3" s="8">
        <f aca="true" t="shared" si="6" ref="W3:W16">V3-B3</f>
        <v>4</v>
      </c>
    </row>
    <row r="4" spans="2:23" ht="12.75">
      <c r="B4" s="7">
        <v>3</v>
      </c>
      <c r="D4" s="7">
        <v>3</v>
      </c>
      <c r="E4" s="8">
        <f t="shared" si="0"/>
        <v>0</v>
      </c>
      <c r="G4" s="7">
        <v>4</v>
      </c>
      <c r="H4" s="8">
        <f t="shared" si="1"/>
        <v>1</v>
      </c>
      <c r="J4" s="7">
        <v>5</v>
      </c>
      <c r="K4" s="8">
        <f t="shared" si="2"/>
        <v>2</v>
      </c>
      <c r="M4" s="7">
        <v>3</v>
      </c>
      <c r="N4" s="8">
        <f t="shared" si="3"/>
        <v>0</v>
      </c>
      <c r="P4" s="7">
        <v>3</v>
      </c>
      <c r="Q4" s="8">
        <f t="shared" si="4"/>
        <v>0</v>
      </c>
      <c r="S4" s="7">
        <v>3</v>
      </c>
      <c r="T4" s="8">
        <f t="shared" si="5"/>
        <v>0</v>
      </c>
      <c r="V4" s="7">
        <v>4</v>
      </c>
      <c r="W4" s="8">
        <f t="shared" si="6"/>
        <v>1</v>
      </c>
    </row>
    <row r="5" spans="2:23" ht="12.75">
      <c r="B5" s="7">
        <v>4</v>
      </c>
      <c r="D5" s="7">
        <v>4</v>
      </c>
      <c r="E5" s="8">
        <f t="shared" si="0"/>
        <v>0</v>
      </c>
      <c r="G5" s="7">
        <v>4</v>
      </c>
      <c r="H5" s="8">
        <f t="shared" si="1"/>
        <v>0</v>
      </c>
      <c r="J5" s="7">
        <v>9</v>
      </c>
      <c r="K5" s="8">
        <f t="shared" si="2"/>
        <v>5</v>
      </c>
      <c r="M5" s="7">
        <v>4</v>
      </c>
      <c r="N5" s="8">
        <f t="shared" si="3"/>
        <v>0</v>
      </c>
      <c r="P5" s="7">
        <v>5</v>
      </c>
      <c r="Q5" s="8">
        <f t="shared" si="4"/>
        <v>1</v>
      </c>
      <c r="S5" s="7">
        <v>6</v>
      </c>
      <c r="T5" s="8">
        <f t="shared" si="5"/>
        <v>2</v>
      </c>
      <c r="V5" s="7">
        <v>4</v>
      </c>
      <c r="W5" s="8">
        <f t="shared" si="6"/>
        <v>0</v>
      </c>
    </row>
    <row r="6" spans="2:23" ht="12.75">
      <c r="B6" s="7">
        <v>2</v>
      </c>
      <c r="D6" s="7">
        <v>2</v>
      </c>
      <c r="E6" s="8">
        <f t="shared" si="0"/>
        <v>0</v>
      </c>
      <c r="G6" s="7">
        <v>8</v>
      </c>
      <c r="H6" s="8">
        <f t="shared" si="1"/>
        <v>6</v>
      </c>
      <c r="J6" s="7">
        <v>8</v>
      </c>
      <c r="K6" s="8">
        <f t="shared" si="2"/>
        <v>6</v>
      </c>
      <c r="M6" s="7">
        <v>3</v>
      </c>
      <c r="N6" s="8">
        <f t="shared" si="3"/>
        <v>1</v>
      </c>
      <c r="P6" s="7">
        <v>5</v>
      </c>
      <c r="Q6" s="8">
        <f t="shared" si="4"/>
        <v>3</v>
      </c>
      <c r="S6" s="7">
        <v>2</v>
      </c>
      <c r="T6" s="8">
        <f t="shared" si="5"/>
        <v>0</v>
      </c>
      <c r="V6" s="7">
        <v>6</v>
      </c>
      <c r="W6" s="8">
        <f t="shared" si="6"/>
        <v>4</v>
      </c>
    </row>
    <row r="7" spans="2:23" ht="12.75">
      <c r="B7" s="7">
        <v>4</v>
      </c>
      <c r="D7" s="7">
        <v>9</v>
      </c>
      <c r="E7" s="8">
        <f t="shared" si="0"/>
        <v>5</v>
      </c>
      <c r="G7" s="7">
        <v>9</v>
      </c>
      <c r="H7" s="8">
        <f t="shared" si="1"/>
        <v>5</v>
      </c>
      <c r="J7" s="7">
        <v>4</v>
      </c>
      <c r="K7" s="8">
        <f t="shared" si="2"/>
        <v>0</v>
      </c>
      <c r="M7" s="7">
        <v>8</v>
      </c>
      <c r="N7" s="8">
        <f t="shared" si="3"/>
        <v>4</v>
      </c>
      <c r="P7" s="7">
        <v>4</v>
      </c>
      <c r="Q7" s="8">
        <f t="shared" si="4"/>
        <v>0</v>
      </c>
      <c r="S7" s="7">
        <v>4</v>
      </c>
      <c r="T7" s="8">
        <f t="shared" si="5"/>
        <v>0</v>
      </c>
      <c r="V7" s="7">
        <v>10</v>
      </c>
      <c r="W7" s="8">
        <f t="shared" si="6"/>
        <v>6</v>
      </c>
    </row>
    <row r="8" spans="2:23" ht="12.75">
      <c r="B8" s="7">
        <v>4</v>
      </c>
      <c r="D8" s="7">
        <v>4</v>
      </c>
      <c r="E8" s="8">
        <f t="shared" si="0"/>
        <v>0</v>
      </c>
      <c r="G8" s="7">
        <v>4</v>
      </c>
      <c r="H8" s="8">
        <f t="shared" si="1"/>
        <v>0</v>
      </c>
      <c r="J8" s="7">
        <v>9</v>
      </c>
      <c r="K8" s="8">
        <f t="shared" si="2"/>
        <v>5</v>
      </c>
      <c r="M8" s="7">
        <v>8</v>
      </c>
      <c r="N8" s="8">
        <f t="shared" si="3"/>
        <v>4</v>
      </c>
      <c r="P8" s="7">
        <v>4</v>
      </c>
      <c r="Q8" s="8">
        <f t="shared" si="4"/>
        <v>0</v>
      </c>
      <c r="S8" s="7">
        <v>6</v>
      </c>
      <c r="T8" s="8">
        <f t="shared" si="5"/>
        <v>2</v>
      </c>
      <c r="V8" s="7">
        <v>7</v>
      </c>
      <c r="W8" s="8">
        <f t="shared" si="6"/>
        <v>3</v>
      </c>
    </row>
    <row r="9" spans="2:23" ht="12.75">
      <c r="B9" s="7">
        <v>4</v>
      </c>
      <c r="D9" s="7">
        <v>5</v>
      </c>
      <c r="E9" s="8">
        <f t="shared" si="0"/>
        <v>1</v>
      </c>
      <c r="G9" s="7">
        <v>7</v>
      </c>
      <c r="H9" s="8">
        <f t="shared" si="1"/>
        <v>3</v>
      </c>
      <c r="J9" s="7">
        <v>7</v>
      </c>
      <c r="K9" s="8">
        <f t="shared" si="2"/>
        <v>3</v>
      </c>
      <c r="M9" s="7">
        <v>6</v>
      </c>
      <c r="N9" s="8">
        <f t="shared" si="3"/>
        <v>2</v>
      </c>
      <c r="P9" s="7">
        <v>4</v>
      </c>
      <c r="Q9" s="8">
        <f t="shared" si="4"/>
        <v>0</v>
      </c>
      <c r="S9" s="7">
        <v>5</v>
      </c>
      <c r="T9" s="8">
        <f t="shared" si="5"/>
        <v>1</v>
      </c>
      <c r="V9" s="7">
        <v>4</v>
      </c>
      <c r="W9" s="8">
        <f t="shared" si="6"/>
        <v>0</v>
      </c>
    </row>
    <row r="10" spans="2:23" ht="12.75">
      <c r="B10" s="7">
        <v>3</v>
      </c>
      <c r="D10" s="7">
        <v>6</v>
      </c>
      <c r="E10" s="8">
        <f t="shared" si="0"/>
        <v>3</v>
      </c>
      <c r="G10" s="7">
        <v>9</v>
      </c>
      <c r="H10" s="8">
        <f t="shared" si="1"/>
        <v>6</v>
      </c>
      <c r="J10" s="7">
        <v>6</v>
      </c>
      <c r="K10" s="8">
        <f t="shared" si="2"/>
        <v>3</v>
      </c>
      <c r="M10" s="7">
        <v>9</v>
      </c>
      <c r="N10" s="8">
        <f t="shared" si="3"/>
        <v>6</v>
      </c>
      <c r="P10" s="7">
        <v>4</v>
      </c>
      <c r="Q10" s="8">
        <f t="shared" si="4"/>
        <v>1</v>
      </c>
      <c r="S10" s="7">
        <v>4</v>
      </c>
      <c r="T10" s="8">
        <f t="shared" si="5"/>
        <v>1</v>
      </c>
      <c r="V10" s="7">
        <v>3</v>
      </c>
      <c r="W10" s="8">
        <f t="shared" si="6"/>
        <v>0</v>
      </c>
    </row>
    <row r="11" spans="2:23" ht="12.75">
      <c r="B11" s="7">
        <v>4</v>
      </c>
      <c r="D11" s="7">
        <v>9</v>
      </c>
      <c r="E11" s="8">
        <f t="shared" si="0"/>
        <v>5</v>
      </c>
      <c r="G11" s="7">
        <v>8</v>
      </c>
      <c r="H11" s="8">
        <f t="shared" si="1"/>
        <v>4</v>
      </c>
      <c r="J11" s="7">
        <v>7</v>
      </c>
      <c r="K11" s="8">
        <f t="shared" si="2"/>
        <v>3</v>
      </c>
      <c r="M11" s="7">
        <v>6</v>
      </c>
      <c r="N11" s="8">
        <f t="shared" si="3"/>
        <v>2</v>
      </c>
      <c r="P11" s="7">
        <v>6</v>
      </c>
      <c r="Q11" s="8">
        <f t="shared" si="4"/>
        <v>2</v>
      </c>
      <c r="S11" s="7">
        <v>5</v>
      </c>
      <c r="T11" s="8">
        <f t="shared" si="5"/>
        <v>1</v>
      </c>
      <c r="V11" s="7">
        <v>5</v>
      </c>
      <c r="W11" s="8">
        <f t="shared" si="6"/>
        <v>1</v>
      </c>
    </row>
    <row r="12" spans="2:23" ht="12.75">
      <c r="B12" s="7">
        <v>3</v>
      </c>
      <c r="D12" s="7">
        <v>3</v>
      </c>
      <c r="E12" s="8">
        <f t="shared" si="0"/>
        <v>0</v>
      </c>
      <c r="G12" s="7">
        <v>4</v>
      </c>
      <c r="H12" s="8">
        <f t="shared" si="1"/>
        <v>1</v>
      </c>
      <c r="J12" s="7">
        <v>3</v>
      </c>
      <c r="K12" s="8">
        <f t="shared" si="2"/>
        <v>0</v>
      </c>
      <c r="M12" s="7">
        <v>3</v>
      </c>
      <c r="N12" s="8">
        <f t="shared" si="3"/>
        <v>0</v>
      </c>
      <c r="P12" s="7">
        <v>3</v>
      </c>
      <c r="Q12" s="8">
        <f t="shared" si="4"/>
        <v>0</v>
      </c>
      <c r="S12" s="7">
        <v>3</v>
      </c>
      <c r="T12" s="8">
        <f t="shared" si="5"/>
        <v>0</v>
      </c>
      <c r="V12" s="7">
        <v>3</v>
      </c>
      <c r="W12" s="8">
        <f t="shared" si="6"/>
        <v>0</v>
      </c>
    </row>
    <row r="13" spans="2:23" ht="12.75">
      <c r="B13" s="7">
        <v>3</v>
      </c>
      <c r="D13" s="7">
        <v>7</v>
      </c>
      <c r="E13" s="8">
        <f t="shared" si="0"/>
        <v>4</v>
      </c>
      <c r="G13" s="7">
        <v>6</v>
      </c>
      <c r="H13" s="8">
        <f t="shared" si="1"/>
        <v>3</v>
      </c>
      <c r="J13" s="7">
        <v>5</v>
      </c>
      <c r="K13" s="8">
        <f t="shared" si="2"/>
        <v>2</v>
      </c>
      <c r="M13" s="7">
        <v>3</v>
      </c>
      <c r="N13" s="8">
        <f t="shared" si="3"/>
        <v>0</v>
      </c>
      <c r="P13" s="7">
        <v>3</v>
      </c>
      <c r="Q13" s="8">
        <f t="shared" si="4"/>
        <v>0</v>
      </c>
      <c r="S13" s="7">
        <v>4</v>
      </c>
      <c r="T13" s="8">
        <f t="shared" si="5"/>
        <v>1</v>
      </c>
      <c r="V13" s="7">
        <v>3</v>
      </c>
      <c r="W13" s="8">
        <f t="shared" si="6"/>
        <v>0</v>
      </c>
    </row>
    <row r="14" spans="2:23" ht="12.75">
      <c r="B14" s="7">
        <v>2</v>
      </c>
      <c r="D14" s="7">
        <v>2</v>
      </c>
      <c r="E14" s="8">
        <f t="shared" si="0"/>
        <v>0</v>
      </c>
      <c r="G14" s="7">
        <v>2</v>
      </c>
      <c r="H14" s="8">
        <f t="shared" si="1"/>
        <v>0</v>
      </c>
      <c r="J14" s="7">
        <v>9</v>
      </c>
      <c r="K14" s="8">
        <f t="shared" si="2"/>
        <v>7</v>
      </c>
      <c r="M14" s="7">
        <v>3</v>
      </c>
      <c r="N14" s="8">
        <f t="shared" si="3"/>
        <v>1</v>
      </c>
      <c r="P14" s="7">
        <v>3</v>
      </c>
      <c r="Q14" s="8">
        <f t="shared" si="4"/>
        <v>1</v>
      </c>
      <c r="S14" s="7">
        <v>3</v>
      </c>
      <c r="T14" s="8">
        <f t="shared" si="5"/>
        <v>1</v>
      </c>
      <c r="V14" s="7">
        <v>2</v>
      </c>
      <c r="W14" s="8">
        <f t="shared" si="6"/>
        <v>0</v>
      </c>
    </row>
    <row r="15" spans="2:23" ht="12.75">
      <c r="B15" s="7">
        <v>5</v>
      </c>
      <c r="D15" s="7">
        <v>11</v>
      </c>
      <c r="E15" s="8">
        <f t="shared" si="0"/>
        <v>6</v>
      </c>
      <c r="G15" s="7">
        <v>8</v>
      </c>
      <c r="H15" s="8">
        <f t="shared" si="1"/>
        <v>3</v>
      </c>
      <c r="J15" s="7">
        <v>5</v>
      </c>
      <c r="K15" s="8">
        <f t="shared" si="2"/>
        <v>0</v>
      </c>
      <c r="M15" s="7">
        <v>8</v>
      </c>
      <c r="N15" s="8">
        <f t="shared" si="3"/>
        <v>3</v>
      </c>
      <c r="P15" s="7">
        <v>6</v>
      </c>
      <c r="Q15" s="8">
        <f t="shared" si="4"/>
        <v>1</v>
      </c>
      <c r="S15" s="7">
        <v>6</v>
      </c>
      <c r="T15" s="8">
        <f t="shared" si="5"/>
        <v>1</v>
      </c>
      <c r="V15" s="7">
        <v>5</v>
      </c>
      <c r="W15" s="8">
        <f t="shared" si="6"/>
        <v>0</v>
      </c>
    </row>
    <row r="16" spans="2:23" ht="12.75">
      <c r="B16" s="7">
        <v>4</v>
      </c>
      <c r="D16" s="7">
        <v>10</v>
      </c>
      <c r="E16" s="8">
        <f t="shared" si="0"/>
        <v>6</v>
      </c>
      <c r="G16" s="7">
        <v>8</v>
      </c>
      <c r="H16" s="8">
        <f t="shared" si="1"/>
        <v>4</v>
      </c>
      <c r="J16" s="7">
        <v>6</v>
      </c>
      <c r="K16" s="8">
        <f t="shared" si="2"/>
        <v>2</v>
      </c>
      <c r="M16" s="7">
        <v>7</v>
      </c>
      <c r="N16" s="8">
        <f t="shared" si="3"/>
        <v>3</v>
      </c>
      <c r="P16" s="7">
        <v>8</v>
      </c>
      <c r="Q16" s="8">
        <f t="shared" si="4"/>
        <v>4</v>
      </c>
      <c r="S16" s="7">
        <v>7</v>
      </c>
      <c r="T16" s="8">
        <f t="shared" si="5"/>
        <v>3</v>
      </c>
      <c r="V16" s="7">
        <v>5</v>
      </c>
      <c r="W16" s="8">
        <f t="shared" si="6"/>
        <v>1</v>
      </c>
    </row>
    <row r="17" spans="2:23" ht="12.75">
      <c r="B17" s="7"/>
      <c r="D17" s="7"/>
      <c r="E17" s="7"/>
      <c r="G17" s="7"/>
      <c r="H17" s="7"/>
      <c r="J17" s="7"/>
      <c r="K17" s="7"/>
      <c r="M17" s="7"/>
      <c r="N17" s="8"/>
      <c r="P17" s="7"/>
      <c r="Q17" s="7"/>
      <c r="S17" s="7"/>
      <c r="T17" s="7"/>
      <c r="V17" s="7"/>
      <c r="W17" s="7"/>
    </row>
    <row r="18" spans="1:23" ht="12.75">
      <c r="A18" s="24" t="s">
        <v>62</v>
      </c>
      <c r="B18" s="14">
        <f>AVERAGE(B3:B16)</f>
        <v>3.357142857142857</v>
      </c>
      <c r="C18" s="14"/>
      <c r="D18" s="14">
        <f>AVERAGE(D3:D16)</f>
        <v>5.5</v>
      </c>
      <c r="E18" s="14">
        <f>AVERAGE(E3:E16)</f>
        <v>2.142857142857143</v>
      </c>
      <c r="F18" s="14"/>
      <c r="G18" s="14">
        <f>AVERAGE(G3:G16)</f>
        <v>5.928571428571429</v>
      </c>
      <c r="H18" s="14">
        <f>AVERAGE(H3:H16)</f>
        <v>2.5714285714285716</v>
      </c>
      <c r="I18" s="14"/>
      <c r="J18" s="14">
        <f>AVERAGE(J3:J16)</f>
        <v>6.428571428571429</v>
      </c>
      <c r="K18" s="14">
        <f>AVERAGE(K3:K16)</f>
        <v>3.0714285714285716</v>
      </c>
      <c r="L18" s="14"/>
      <c r="M18" s="14">
        <f>AVERAGE(M3:M16)</f>
        <v>5.214285714285714</v>
      </c>
      <c r="N18" s="14">
        <f>AVERAGE(N3:N16)</f>
        <v>1.8571428571428572</v>
      </c>
      <c r="O18" s="14"/>
      <c r="P18" s="14">
        <f>AVERAGE(P3:P16)</f>
        <v>4.428571428571429</v>
      </c>
      <c r="Q18" s="14">
        <f>AVERAGE(Q3:Q16)</f>
        <v>1.0714285714285714</v>
      </c>
      <c r="R18" s="14"/>
      <c r="S18" s="14">
        <f>AVERAGE(S3:S16)</f>
        <v>4.285714285714286</v>
      </c>
      <c r="T18" s="14">
        <f>AVERAGE(T3:T16)</f>
        <v>0.9285714285714286</v>
      </c>
      <c r="U18" s="14"/>
      <c r="V18" s="14">
        <f>AVERAGE(V3:V16)</f>
        <v>4.785714285714286</v>
      </c>
      <c r="W18" s="14">
        <f>AVERAGE(W3:W16)</f>
        <v>1.4285714285714286</v>
      </c>
    </row>
    <row r="19" spans="1:23" ht="12.75">
      <c r="A19" s="24" t="s">
        <v>63</v>
      </c>
      <c r="B19" s="14">
        <f>STDEV(B3:B16)</f>
        <v>0.9287827316640653</v>
      </c>
      <c r="C19" s="14"/>
      <c r="D19" s="14">
        <f>STDEV(D3:D16)</f>
        <v>3.180469244527388</v>
      </c>
      <c r="E19" s="14">
        <f>STDEV(E3:E16)</f>
        <v>2.537628901072897</v>
      </c>
      <c r="F19" s="14"/>
      <c r="G19" s="14">
        <f>STDEV(G3:G16)</f>
        <v>2.5256921584232868</v>
      </c>
      <c r="H19" s="14">
        <f>STDEV(H3:H16)</f>
        <v>2.2434275189912047</v>
      </c>
      <c r="I19" s="14"/>
      <c r="J19" s="14">
        <f>STDEV(J3:J16)</f>
        <v>1.9100658753958328</v>
      </c>
      <c r="K19" s="14">
        <f>STDEV(K3:K16)</f>
        <v>2.2689979392568094</v>
      </c>
      <c r="L19" s="14"/>
      <c r="M19" s="14">
        <f>STDEV(M3:M16)</f>
        <v>2.4550911444328345</v>
      </c>
      <c r="N19" s="14">
        <f>STDEV(N3:N16)</f>
        <v>1.9158104473902606</v>
      </c>
      <c r="O19" s="14"/>
      <c r="P19" s="14">
        <f>STDEV(P3:P16)</f>
        <v>1.4525460784051263</v>
      </c>
      <c r="Q19" s="14">
        <f>STDEV(Q3:Q16)</f>
        <v>1.2688144505364485</v>
      </c>
      <c r="R19" s="14"/>
      <c r="S19" s="14">
        <f>STDEV(S3:S16)</f>
        <v>1.589802669350044</v>
      </c>
      <c r="T19" s="14">
        <f>STDEV(T3:T16)</f>
        <v>0.9168747682531899</v>
      </c>
      <c r="U19" s="14"/>
      <c r="V19" s="14">
        <f>STDEV(V3:V16)</f>
        <v>2.044827298653527</v>
      </c>
      <c r="W19" s="14">
        <f>STDEV(W3:W16)</f>
        <v>1.9889806323953876</v>
      </c>
    </row>
  </sheetData>
  <sheetProtection/>
  <mergeCells count="7">
    <mergeCell ref="P1:Q1"/>
    <mergeCell ref="S1:T1"/>
    <mergeCell ref="V1:W1"/>
    <mergeCell ref="D1:E1"/>
    <mergeCell ref="G1:H1"/>
    <mergeCell ref="J1:K1"/>
    <mergeCell ref="M1:N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</cp:lastModifiedBy>
  <cp:lastPrinted>2008-02-08T20:53:28Z</cp:lastPrinted>
  <dcterms:created xsi:type="dcterms:W3CDTF">2008-04-29T21:13:56Z</dcterms:created>
  <dcterms:modified xsi:type="dcterms:W3CDTF">2008-04-30T09:24:44Z</dcterms:modified>
  <cp:category/>
  <cp:version/>
  <cp:contentType/>
  <cp:contentStatus/>
</cp:coreProperties>
</file>