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Corrected Rand" sheetId="1" r:id="rId1"/>
    <sheet name="Actual #classes x #clusters" sheetId="2" r:id="rId2"/>
  </sheets>
  <definedNames/>
  <calcPr fullCalcOnLoad="1"/>
</workbook>
</file>

<file path=xl/sharedStrings.xml><?xml version="1.0" encoding="utf-8"?>
<sst xmlns="http://schemas.openxmlformats.org/spreadsheetml/2006/main" count="355" uniqueCount="84">
  <si>
    <t>DATABASE</t>
  </si>
  <si>
    <t>ALG.</t>
  </si>
  <si>
    <t>K = 2</t>
  </si>
  <si>
    <t>K = 3</t>
  </si>
  <si>
    <t>K = 4</t>
  </si>
  <si>
    <t>K = 5</t>
  </si>
  <si>
    <t>K = 6</t>
  </si>
  <si>
    <t>K = 7</t>
  </si>
  <si>
    <t>K = 8</t>
  </si>
  <si>
    <t>K = 9</t>
  </si>
  <si>
    <t>K = 10</t>
  </si>
  <si>
    <t>K = 11</t>
  </si>
  <si>
    <t>K = 12</t>
  </si>
  <si>
    <t>K = 13</t>
  </si>
  <si>
    <t>K = 14</t>
  </si>
  <si>
    <t>K = 15</t>
  </si>
  <si>
    <t>K = 16</t>
  </si>
  <si>
    <t>single</t>
  </si>
  <si>
    <t>armstrong-2002-v1</t>
  </si>
  <si>
    <t>average</t>
  </si>
  <si>
    <t>complete</t>
  </si>
  <si>
    <t>kmeans</t>
  </si>
  <si>
    <t>mixture</t>
  </si>
  <si>
    <t>spectral</t>
  </si>
  <si>
    <t>snn</t>
  </si>
  <si>
    <t>armstrong-2002-v2</t>
  </si>
  <si>
    <t>bhattacharjee-2001  k=5</t>
  </si>
  <si>
    <t>bhattacharjee-2001</t>
  </si>
  <si>
    <t>dyrskjot-2003  k=3</t>
  </si>
  <si>
    <t>dyrskjot-2003</t>
  </si>
  <si>
    <t>pomeroy-2002-v2  k=2</t>
  </si>
  <si>
    <t>pomeroy-2002-v2</t>
  </si>
  <si>
    <t>pomeroy-2002-v3  k=5</t>
  </si>
  <si>
    <t>pomeroy-2002-v3</t>
  </si>
  <si>
    <t>shipp-2002-v1  k=2</t>
  </si>
  <si>
    <t>shipp-2002-v1</t>
  </si>
  <si>
    <t>singh-2002  k=2</t>
  </si>
  <si>
    <t>singh-2002</t>
  </si>
  <si>
    <t>west-2001  k=2</t>
  </si>
  <si>
    <t>west-2001</t>
  </si>
  <si>
    <t>su-2001  k=10</t>
  </si>
  <si>
    <t>su-2001</t>
  </si>
  <si>
    <t>laiho-2007  k=2</t>
  </si>
  <si>
    <t>laiho-2007</t>
  </si>
  <si>
    <t>nutt-2003-v1  k=4</t>
  </si>
  <si>
    <t>nutt-2003-v1</t>
  </si>
  <si>
    <t>nutt-2003-v2  k=2</t>
  </si>
  <si>
    <t>nutt-2003-v2</t>
  </si>
  <si>
    <t>nutt-2003-v3  k=2</t>
  </si>
  <si>
    <t>nutt-2003-v3</t>
  </si>
  <si>
    <t>gordon-2002  k=2</t>
  </si>
  <si>
    <t>gordon-2002</t>
  </si>
  <si>
    <t>chowdary-2006  k=2</t>
  </si>
  <si>
    <t>chowdary-2006</t>
  </si>
  <si>
    <t>yeoh-2002-v1  k=2</t>
  </si>
  <si>
    <t>yeoh-2002-v1</t>
  </si>
  <si>
    <t>yeoh-2002-v2  k=6</t>
  </si>
  <si>
    <t>yeoh-2002-v2</t>
  </si>
  <si>
    <t>golub-1999-v1  k=2</t>
  </si>
  <si>
    <t>golub-1999-v1</t>
  </si>
  <si>
    <t>golub-1999-v2  k=3</t>
  </si>
  <si>
    <t>golub-1999-v2</t>
  </si>
  <si>
    <t>ramaswamy-2001 k=14</t>
  </si>
  <si>
    <t>ramaswamy-2001</t>
  </si>
  <si>
    <t>SINGLE</t>
  </si>
  <si>
    <t>AVERAGE</t>
  </si>
  <si>
    <t>COMPLETE</t>
  </si>
  <si>
    <t>KMEANS</t>
  </si>
  <si>
    <t>MIXTURE</t>
  </si>
  <si>
    <t>SPECTRAL</t>
  </si>
  <si>
    <t>SNN</t>
  </si>
  <si>
    <t>K = 17</t>
  </si>
  <si>
    <t>K = 18</t>
  </si>
  <si>
    <t>K = 19</t>
  </si>
  <si>
    <t>K = 20</t>
  </si>
  <si>
    <t>Actual number of classes (AK)</t>
  </si>
  <si>
    <t>Best k (BK)</t>
  </si>
  <si>
    <t>BK - AK</t>
  </si>
  <si>
    <t>armstrong-2002-v1  k=2</t>
  </si>
  <si>
    <t>armstrong-2002-v2  k=3</t>
  </si>
  <si>
    <t>Mean/STD of cR for k = actual number of classes</t>
  </si>
  <si>
    <t>Mean/STD of cR for the best partitions</t>
  </si>
  <si>
    <t>Mean</t>
  </si>
  <si>
    <t>STD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</si>
</sst>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8"/>
  <sheetViews>
    <sheetView workbookViewId="0" topLeftCell="N1">
      <selection activeCell="X20" sqref="X20"/>
    </sheetView>
  </sheetViews>
  <sheetFormatPr defaultColWidth="9.140625" defaultRowHeight="12.75"/>
  <cols>
    <col min="1" max="1" width="20.140625" style="26" customWidth="1"/>
    <col min="2" max="2" width="7.7109375" style="0" customWidth="1"/>
    <col min="3" max="10" width="5.140625" style="0" customWidth="1"/>
    <col min="11" max="16" width="6.00390625" style="0" customWidth="1"/>
    <col min="17" max="21" width="5.421875" style="0" bestFit="1" customWidth="1"/>
    <col min="22" max="22" width="11.421875" style="0" customWidth="1"/>
    <col min="23" max="23" width="17.00390625" style="0" customWidth="1"/>
    <col min="24" max="24" width="13.57421875" style="0" customWidth="1"/>
    <col min="25" max="25" width="14.57421875" style="0" customWidth="1"/>
  </cols>
  <sheetData>
    <row r="1" spans="1:25" ht="12.7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71</v>
      </c>
      <c r="S1" s="2" t="s">
        <v>72</v>
      </c>
      <c r="T1" s="2" t="s">
        <v>73</v>
      </c>
      <c r="U1" s="2" t="s">
        <v>74</v>
      </c>
      <c r="W1" s="17" t="s">
        <v>80</v>
      </c>
      <c r="X1" s="18"/>
      <c r="Y1" s="19"/>
    </row>
    <row r="2" spans="1:25" ht="12.75">
      <c r="A2" s="24" t="s">
        <v>78</v>
      </c>
      <c r="B2" s="4" t="s">
        <v>17</v>
      </c>
      <c r="C2" s="5">
        <v>-0.013805</v>
      </c>
      <c r="D2" s="5">
        <v>0.217409</v>
      </c>
      <c r="E2" s="5">
        <v>0.19725099999999998</v>
      </c>
      <c r="F2" s="5">
        <v>0.20521799999999998</v>
      </c>
      <c r="G2" s="5">
        <v>0.20299599999999998</v>
      </c>
      <c r="H2" s="5">
        <v>0.210776</v>
      </c>
      <c r="I2" s="5">
        <v>0.219221</v>
      </c>
      <c r="J2" s="5">
        <v>0.393987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W2" s="12" t="s">
        <v>17</v>
      </c>
      <c r="X2" s="12">
        <f>AVERAGE(C2,D9,F16,D23,C30,F37,C44,C51,C58,K65,C72,E79,C86,C93,C100,C107,C114,G121,C128,D135,O142)</f>
        <v>0.07110447619047619</v>
      </c>
      <c r="Y2" s="12">
        <f>STDEV(C2,D9,F16,D23,C30,F37,C44,C51,C58,K65,C72,E79,C86,C93,C100,C107,C114,G121,C128,D135,O142)</f>
        <v>0.21245769257610306</v>
      </c>
    </row>
    <row r="3" spans="1:25" ht="12.75">
      <c r="A3" s="24" t="s">
        <v>18</v>
      </c>
      <c r="B3" s="4" t="s">
        <v>19</v>
      </c>
      <c r="C3" s="5">
        <v>0.267993</v>
      </c>
      <c r="D3" s="5">
        <v>0.246251</v>
      </c>
      <c r="E3" s="5">
        <v>0.5781879999999999</v>
      </c>
      <c r="F3" s="5">
        <v>0.452104</v>
      </c>
      <c r="G3" s="5">
        <v>0.435868</v>
      </c>
      <c r="H3" s="5">
        <v>0.414774</v>
      </c>
      <c r="I3" s="5">
        <v>0.406362</v>
      </c>
      <c r="J3" s="5">
        <v>0.375645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W3" s="12" t="s">
        <v>19</v>
      </c>
      <c r="X3" s="12">
        <f>AVERAGE(C3,D10,F17,D24,C31,F38,C45,C52,C59,K66,C73,E80,C87,C94,C101,C108,C115,G122,C129,D136,O143)</f>
        <v>0.24272795238095232</v>
      </c>
      <c r="Y3" s="12">
        <f>STDEV(C3,D10,F17,D24,C31,F38,C45,C52,C59,K66,C73,E80,C87,C94,C101,C108,C115,G122,C129,D136,O143)</f>
        <v>0.2926366151708423</v>
      </c>
    </row>
    <row r="4" spans="1:25" ht="12.75">
      <c r="A4" s="24" t="s">
        <v>18</v>
      </c>
      <c r="B4" s="4" t="s">
        <v>20</v>
      </c>
      <c r="C4" s="5">
        <v>0.23837899999999998</v>
      </c>
      <c r="D4" s="5">
        <v>0.529319</v>
      </c>
      <c r="E4" s="5">
        <v>0.37543699999999997</v>
      </c>
      <c r="F4" s="5">
        <v>0.318986</v>
      </c>
      <c r="G4" s="5">
        <v>0.243782</v>
      </c>
      <c r="H4" s="5">
        <v>0.217332</v>
      </c>
      <c r="I4" s="5">
        <v>0.188167</v>
      </c>
      <c r="J4" s="5">
        <v>0.173428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W4" s="12" t="s">
        <v>20</v>
      </c>
      <c r="X4" s="12">
        <f>AVERAGE(C4,D11,F18,D25,C32,F39,C46,C53,C60,K67,C74,E81,C88,C95,C102,C109,C116,G123,C130,D137,O144)</f>
        <v>0.24704466666666663</v>
      </c>
      <c r="Y4" s="12">
        <f>STDEV(C4,D11,F18,D25,C32,F39,C46,C53,C60,K67,C74,E81,C88,C95,C102,C109,C116,G123,C130,D137,O144)</f>
        <v>0.2916752348169679</v>
      </c>
    </row>
    <row r="5" spans="1:25" ht="12.75">
      <c r="A5" s="24" t="s">
        <v>18</v>
      </c>
      <c r="B5" s="4" t="s">
        <v>21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W5" s="12" t="s">
        <v>21</v>
      </c>
      <c r="X5" s="12"/>
      <c r="Y5" s="12"/>
    </row>
    <row r="6" spans="1:25" ht="12.75">
      <c r="A6" s="24" t="s">
        <v>18</v>
      </c>
      <c r="B6" s="4" t="s">
        <v>22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W6" s="12" t="s">
        <v>22</v>
      </c>
      <c r="X6" s="12"/>
      <c r="Y6" s="12"/>
    </row>
    <row r="7" spans="1:25" ht="12.75">
      <c r="A7" s="24" t="s">
        <v>18</v>
      </c>
      <c r="B7" s="4" t="s">
        <v>23</v>
      </c>
      <c r="C7" s="5">
        <v>0.6342979999999999</v>
      </c>
      <c r="D7" s="5">
        <v>0.597517</v>
      </c>
      <c r="E7" s="5">
        <v>0.689006</v>
      </c>
      <c r="F7" s="5">
        <v>0.297439</v>
      </c>
      <c r="G7" s="5">
        <v>0.266918</v>
      </c>
      <c r="H7" s="5">
        <v>0.25887299999999996</v>
      </c>
      <c r="I7" s="5">
        <v>0.26788999999999996</v>
      </c>
      <c r="J7" s="5">
        <v>0.251583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W7" s="12" t="s">
        <v>23</v>
      </c>
      <c r="X7" s="12">
        <f>AVERAGE(C7,D14,F21,D28,C35,F42,C49,C56,C63,K70,C77,E84,C91,C98,C105,C112,C119,G126,C133,D140,O147)</f>
        <v>0.39886038095238097</v>
      </c>
      <c r="Y7" s="12">
        <f>STDEV(C7,D14,F21,D28,C35,F42,C49,C56,C63,K70,C77,E84,C91,C98,C105,C112,C119,G126,C133,D140,O147)</f>
        <v>0.3148986280502783</v>
      </c>
    </row>
    <row r="8" spans="1:25" ht="12.75">
      <c r="A8" s="24" t="s">
        <v>18</v>
      </c>
      <c r="B8" s="4" t="s">
        <v>24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W8" s="12" t="s">
        <v>24</v>
      </c>
      <c r="X8" s="12"/>
      <c r="Y8" s="12"/>
    </row>
    <row r="9" spans="1:25" ht="12.75">
      <c r="A9" s="25" t="s">
        <v>79</v>
      </c>
      <c r="B9" s="6" t="s">
        <v>17</v>
      </c>
      <c r="C9" s="7"/>
      <c r="D9" s="7">
        <v>-0.004136</v>
      </c>
      <c r="E9" s="7">
        <v>0.00041799999999999997</v>
      </c>
      <c r="F9" s="7">
        <v>0.0059299999999999995</v>
      </c>
      <c r="G9" s="7">
        <v>0.5780959999999999</v>
      </c>
      <c r="H9" s="7">
        <v>0.554589</v>
      </c>
      <c r="I9" s="7">
        <v>0.531679</v>
      </c>
      <c r="J9" s="7">
        <v>0.5093989999999999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12"/>
      <c r="X9" s="12"/>
      <c r="Y9" s="12"/>
    </row>
    <row r="10" spans="1:25" ht="12.75">
      <c r="A10" s="25" t="s">
        <v>25</v>
      </c>
      <c r="B10" s="6" t="s">
        <v>19</v>
      </c>
      <c r="C10" s="7"/>
      <c r="D10" s="7">
        <v>0.6121139999999999</v>
      </c>
      <c r="E10" s="7">
        <v>0.5661419999999999</v>
      </c>
      <c r="F10" s="7">
        <v>0.5564629999999999</v>
      </c>
      <c r="G10" s="7">
        <v>0.46963299999999997</v>
      </c>
      <c r="H10" s="7">
        <v>0.459379</v>
      </c>
      <c r="I10" s="7">
        <v>0.751367</v>
      </c>
      <c r="J10" s="7">
        <v>0.71995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W10" s="20" t="s">
        <v>81</v>
      </c>
      <c r="X10" s="21"/>
      <c r="Y10" s="22"/>
    </row>
    <row r="11" spans="1:25" ht="12.75">
      <c r="A11" s="25" t="s">
        <v>25</v>
      </c>
      <c r="B11" s="6" t="s">
        <v>20</v>
      </c>
      <c r="C11" s="7"/>
      <c r="D11" s="7">
        <v>0.636884</v>
      </c>
      <c r="E11" s="7">
        <v>0.6334639999999999</v>
      </c>
      <c r="F11" s="7">
        <v>0.481851</v>
      </c>
      <c r="G11" s="7">
        <v>0.46607499999999996</v>
      </c>
      <c r="H11" s="7">
        <v>0.606954</v>
      </c>
      <c r="I11" s="7">
        <v>0.533555</v>
      </c>
      <c r="J11" s="7">
        <v>0.386857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W11" s="12" t="s">
        <v>17</v>
      </c>
      <c r="X11" s="12">
        <f>AVERAGE(J2,G9,F16,J23,D30,H37,C44,E51,C58,P65,C72,G79,F86,C93,N100,C107,D114,G121,D128,D135,R142)</f>
        <v>0.17549152380952385</v>
      </c>
      <c r="Y11" s="12">
        <f>STDEV(J2,G9,F16,J23,D30,H37,C44,E51,C58,P65,C72,G79,F86,C93,N100,C107,D114,G121,D128,D135,R142)</f>
        <v>0.28215940840907977</v>
      </c>
    </row>
    <row r="12" spans="1:25" ht="12.75">
      <c r="A12" s="25" t="s">
        <v>25</v>
      </c>
      <c r="B12" s="6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W12" s="12" t="s">
        <v>19</v>
      </c>
      <c r="X12" s="12">
        <f>AVERAGE(E3,I10,F17,J24,E31,I38,F45,C52,I59,O66,G73,F80,E87,G94,C101,D108,J115,J122,G129,H136,T143)</f>
        <v>0.34577800000000003</v>
      </c>
      <c r="Y12" s="12">
        <f>STDEV(E3,I10,F17,J24,E31,I38,F45,C52,I59,O66,G73,F80,E87,G94,C101,D108,J115,J122,G129,H136,T143)</f>
        <v>0.3024387054526915</v>
      </c>
    </row>
    <row r="13" spans="1:25" ht="12.75">
      <c r="A13" s="25" t="s">
        <v>25</v>
      </c>
      <c r="B13" s="6" t="s">
        <v>22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12" t="s">
        <v>20</v>
      </c>
      <c r="X13" s="12">
        <f>AVERAGE(D4,D11,G18,F25,E32,H39,C46,F53,I60,Q67,E74,F81,I88,C95,C102,D109,C116,H123,D130,D137,R144)</f>
        <v>0.3164505714285714</v>
      </c>
      <c r="Y13" s="12">
        <f>STDEV(D4,D11,G18,F25,E32,H39,C46,F53,I60,Q67,E74,F81,I88,C95,C102,D109,C116,H123,D130,D137,R144)</f>
        <v>0.28471288453292226</v>
      </c>
    </row>
    <row r="14" spans="1:25" ht="12.75">
      <c r="A14" s="25" t="s">
        <v>25</v>
      </c>
      <c r="B14" s="6" t="s">
        <v>23</v>
      </c>
      <c r="C14" s="7"/>
      <c r="D14" s="7">
        <v>0.8804879999999999</v>
      </c>
      <c r="E14" s="7">
        <v>0.744647</v>
      </c>
      <c r="F14" s="7">
        <v>0.711757</v>
      </c>
      <c r="G14" s="7">
        <v>0.6663479999999999</v>
      </c>
      <c r="H14" s="7">
        <v>0.6242639999999999</v>
      </c>
      <c r="I14" s="7">
        <v>0.520023</v>
      </c>
      <c r="J14" s="7">
        <v>0.497326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W14" s="12" t="s">
        <v>21</v>
      </c>
      <c r="X14" s="12"/>
      <c r="Y14" s="12"/>
    </row>
    <row r="15" spans="1:25" ht="12.75">
      <c r="A15" s="25" t="s">
        <v>25</v>
      </c>
      <c r="B15" s="6" t="s">
        <v>24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W15" s="12" t="s">
        <v>22</v>
      </c>
      <c r="X15" s="12"/>
      <c r="Y15" s="12"/>
    </row>
    <row r="16" spans="1:25" ht="12.75">
      <c r="A16" s="24" t="s">
        <v>26</v>
      </c>
      <c r="B16" s="4" t="s">
        <v>17</v>
      </c>
      <c r="C16" s="5"/>
      <c r="D16" s="5"/>
      <c r="E16" s="5"/>
      <c r="F16" s="5">
        <v>0.345877</v>
      </c>
      <c r="G16" s="5">
        <v>0.336739</v>
      </c>
      <c r="H16" s="5">
        <v>0.327696</v>
      </c>
      <c r="I16" s="5">
        <v>0.318434</v>
      </c>
      <c r="J16" s="5">
        <v>0.318333</v>
      </c>
      <c r="K16" s="5">
        <v>0.318523</v>
      </c>
      <c r="L16" s="5">
        <v>0.309761</v>
      </c>
      <c r="M16" s="5">
        <v>0.301093</v>
      </c>
      <c r="N16" s="5">
        <v>0.316414</v>
      </c>
      <c r="O16" s="5">
        <v>0.316413</v>
      </c>
      <c r="P16" s="5">
        <v>0.307745</v>
      </c>
      <c r="Q16" s="5"/>
      <c r="R16" s="5"/>
      <c r="S16" s="5"/>
      <c r="T16" s="5"/>
      <c r="U16" s="5"/>
      <c r="W16" s="12" t="s">
        <v>23</v>
      </c>
      <c r="X16" s="12">
        <f>AVERAGE(E7,D14,H21,F28,D35,F42,I49,C56,C63,L70,C77,E84,D91,F98,C105,C112,D119,M126,D133,D140,R147)</f>
        <v>0.4659283809523809</v>
      </c>
      <c r="Y16" s="12">
        <f>STDEV(E7,D14,H21,F28,D35,F42,I49,C56,C63,L70,C77,E84,D91,F98,C105,C112,D119,M126,D133,D140,R147)</f>
        <v>0.27030791448392255</v>
      </c>
    </row>
    <row r="17" spans="1:25" ht="12.75">
      <c r="A17" s="24" t="s">
        <v>27</v>
      </c>
      <c r="B17" s="4" t="s">
        <v>19</v>
      </c>
      <c r="C17" s="5"/>
      <c r="D17" s="5"/>
      <c r="E17" s="5"/>
      <c r="F17" s="5">
        <v>0.47042199999999995</v>
      </c>
      <c r="G17" s="5">
        <v>0.45192299999999996</v>
      </c>
      <c r="H17" s="5">
        <v>0.451758</v>
      </c>
      <c r="I17" s="5">
        <v>0.347891</v>
      </c>
      <c r="J17" s="5">
        <v>0.346709</v>
      </c>
      <c r="K17" s="5">
        <v>0.37154299999999996</v>
      </c>
      <c r="L17" s="5">
        <v>0.371532</v>
      </c>
      <c r="M17" s="5">
        <v>0.278672</v>
      </c>
      <c r="N17" s="5">
        <v>0.278372</v>
      </c>
      <c r="O17" s="5">
        <v>0.272051</v>
      </c>
      <c r="P17" s="5">
        <v>0.160106</v>
      </c>
      <c r="Q17" s="5"/>
      <c r="R17" s="5"/>
      <c r="S17" s="5"/>
      <c r="T17" s="5"/>
      <c r="U17" s="5"/>
      <c r="W17" s="12" t="s">
        <v>24</v>
      </c>
      <c r="X17" s="12"/>
      <c r="Y17" s="12"/>
    </row>
    <row r="18" spans="1:21" ht="12.75">
      <c r="A18" s="24" t="s">
        <v>27</v>
      </c>
      <c r="B18" s="4" t="s">
        <v>20</v>
      </c>
      <c r="C18" s="5"/>
      <c r="D18" s="5"/>
      <c r="E18" s="5"/>
      <c r="F18" s="5">
        <v>0.20224499999999998</v>
      </c>
      <c r="G18" s="5">
        <v>0.206914</v>
      </c>
      <c r="H18" s="5">
        <v>0.13513899999999998</v>
      </c>
      <c r="I18" s="5">
        <v>0.119681</v>
      </c>
      <c r="J18" s="5">
        <v>0.102493</v>
      </c>
      <c r="K18" s="5">
        <v>0.14182599999999998</v>
      </c>
      <c r="L18" s="5">
        <v>0.125155</v>
      </c>
      <c r="M18" s="5">
        <v>0.124592</v>
      </c>
      <c r="N18" s="5">
        <v>0.12277199999999999</v>
      </c>
      <c r="O18" s="5">
        <v>0.12158</v>
      </c>
      <c r="P18" s="5">
        <v>0.12156499999999999</v>
      </c>
      <c r="Q18" s="5"/>
      <c r="R18" s="5"/>
      <c r="S18" s="5"/>
      <c r="T18" s="5"/>
      <c r="U18" s="5"/>
    </row>
    <row r="19" spans="1:21" ht="12.75">
      <c r="A19" s="24" t="s">
        <v>27</v>
      </c>
      <c r="B19" s="4" t="s">
        <v>21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 ht="12.75">
      <c r="A20" s="24" t="s">
        <v>27</v>
      </c>
      <c r="B20" s="4" t="s">
        <v>22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ht="12.75">
      <c r="A21" s="24" t="s">
        <v>27</v>
      </c>
      <c r="B21" s="4" t="s">
        <v>23</v>
      </c>
      <c r="C21" s="5"/>
      <c r="D21" s="5"/>
      <c r="E21" s="5"/>
      <c r="F21" s="5">
        <v>0.404296</v>
      </c>
      <c r="G21" s="5">
        <v>0.397159</v>
      </c>
      <c r="H21" s="5">
        <v>0.408117</v>
      </c>
      <c r="I21" s="5">
        <v>0.262641</v>
      </c>
      <c r="J21" s="5">
        <v>0.24192999999999998</v>
      </c>
      <c r="K21" s="5">
        <v>0.166602</v>
      </c>
      <c r="L21" s="5">
        <v>0.182841</v>
      </c>
      <c r="M21" s="5">
        <v>0.166257</v>
      </c>
      <c r="N21" s="5">
        <v>0.148651</v>
      </c>
      <c r="O21" s="5">
        <v>0.301162</v>
      </c>
      <c r="P21" s="5">
        <v>0.28407</v>
      </c>
      <c r="Q21" s="5"/>
      <c r="R21" s="5"/>
      <c r="S21" s="5"/>
      <c r="T21" s="5"/>
      <c r="U21" s="5"/>
    </row>
    <row r="22" spans="1:21" ht="12.75">
      <c r="A22" s="24" t="s">
        <v>27</v>
      </c>
      <c r="B22" s="4" t="s">
        <v>24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 ht="12.75">
      <c r="A23" s="25" t="s">
        <v>28</v>
      </c>
      <c r="B23" s="6" t="s">
        <v>17</v>
      </c>
      <c r="C23" s="7"/>
      <c r="D23" s="7">
        <v>0.053362</v>
      </c>
      <c r="E23" s="7">
        <v>0.068799</v>
      </c>
      <c r="F23" s="7">
        <v>0.087681</v>
      </c>
      <c r="G23" s="7">
        <v>0.11914899999999999</v>
      </c>
      <c r="H23" s="7">
        <v>0.141145</v>
      </c>
      <c r="I23" s="7">
        <v>0.166996</v>
      </c>
      <c r="J23" s="7">
        <v>0.196903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</row>
    <row r="24" spans="1:21" ht="12.75">
      <c r="A24" s="25" t="s">
        <v>29</v>
      </c>
      <c r="B24" s="6" t="s">
        <v>19</v>
      </c>
      <c r="C24" s="7"/>
      <c r="D24" s="7">
        <v>0.265156</v>
      </c>
      <c r="E24" s="7">
        <v>0.280203</v>
      </c>
      <c r="F24" s="7">
        <v>0.271283</v>
      </c>
      <c r="G24" s="7">
        <v>0.267932</v>
      </c>
      <c r="H24" s="7">
        <v>0.326204</v>
      </c>
      <c r="I24" s="7">
        <v>0.325085</v>
      </c>
      <c r="J24" s="7">
        <v>0.337866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25" t="s">
        <v>29</v>
      </c>
      <c r="B25" s="6" t="s">
        <v>20</v>
      </c>
      <c r="C25" s="7"/>
      <c r="D25" s="7">
        <v>0.327787</v>
      </c>
      <c r="E25" s="7">
        <v>0.364707</v>
      </c>
      <c r="F25" s="7">
        <v>0.372239</v>
      </c>
      <c r="G25" s="7">
        <v>0.243392</v>
      </c>
      <c r="H25" s="7">
        <v>0.303828</v>
      </c>
      <c r="I25" s="7">
        <v>0.295019</v>
      </c>
      <c r="J25" s="7">
        <v>0.29246099999999997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2.75">
      <c r="A26" s="25" t="s">
        <v>29</v>
      </c>
      <c r="B26" s="6" t="s">
        <v>21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</row>
    <row r="27" spans="1:21" ht="12.75">
      <c r="A27" s="25" t="s">
        <v>29</v>
      </c>
      <c r="B27" s="6" t="s">
        <v>22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ht="12.75">
      <c r="A28" s="25" t="s">
        <v>29</v>
      </c>
      <c r="B28" s="6" t="s">
        <v>23</v>
      </c>
      <c r="C28" s="7"/>
      <c r="D28" s="7">
        <v>0.310734</v>
      </c>
      <c r="E28" s="7">
        <v>0.22474</v>
      </c>
      <c r="F28" s="7">
        <v>0.362629</v>
      </c>
      <c r="G28" s="7">
        <v>0.279588</v>
      </c>
      <c r="H28" s="7">
        <v>0.329577</v>
      </c>
      <c r="I28" s="7">
        <v>0.311565</v>
      </c>
      <c r="J28" s="7">
        <v>0.22561099999999998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ht="12.75">
      <c r="A29" s="25" t="s">
        <v>29</v>
      </c>
      <c r="B29" s="6" t="s">
        <v>24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0" spans="1:21" ht="12.75">
      <c r="A30" s="24" t="s">
        <v>30</v>
      </c>
      <c r="B30" s="4" t="s">
        <v>17</v>
      </c>
      <c r="C30" s="5">
        <v>-0.006114</v>
      </c>
      <c r="D30" s="5">
        <v>0.065561</v>
      </c>
      <c r="E30" s="5">
        <v>0.034815</v>
      </c>
      <c r="F30" s="5">
        <v>0.008062999999999999</v>
      </c>
      <c r="G30" s="5">
        <v>0.070217</v>
      </c>
      <c r="H30" s="5">
        <v>0.021015</v>
      </c>
      <c r="I30" s="5">
        <v>0.00018199999999999998</v>
      </c>
      <c r="J30" s="5">
        <v>-0.029297</v>
      </c>
      <c r="K30" s="5">
        <v>-0.034908</v>
      </c>
      <c r="L30" s="5">
        <v>-0.039784</v>
      </c>
      <c r="M30" s="5"/>
      <c r="N30" s="5"/>
      <c r="O30" s="5"/>
      <c r="P30" s="5"/>
      <c r="Q30" s="5"/>
      <c r="R30" s="5"/>
      <c r="S30" s="5"/>
      <c r="T30" s="5"/>
      <c r="U30" s="5"/>
    </row>
    <row r="31" spans="1:21" ht="12.75">
      <c r="A31" s="24" t="s">
        <v>31</v>
      </c>
      <c r="B31" s="4" t="s">
        <v>19</v>
      </c>
      <c r="C31" s="5">
        <v>0.109524</v>
      </c>
      <c r="D31" s="5">
        <v>0.140618</v>
      </c>
      <c r="E31" s="5">
        <v>0.22508299999999998</v>
      </c>
      <c r="F31" s="5">
        <v>0.105171</v>
      </c>
      <c r="G31" s="5">
        <v>0.10252399999999999</v>
      </c>
      <c r="H31" s="5">
        <v>0.076235</v>
      </c>
      <c r="I31" s="5">
        <v>0.034859</v>
      </c>
      <c r="J31" s="5">
        <v>0.027193</v>
      </c>
      <c r="K31" s="5">
        <v>0.091357</v>
      </c>
      <c r="L31" s="5">
        <v>0.073567</v>
      </c>
      <c r="M31" s="5"/>
      <c r="N31" s="5"/>
      <c r="O31" s="5"/>
      <c r="P31" s="5"/>
      <c r="Q31" s="5"/>
      <c r="R31" s="5"/>
      <c r="S31" s="5"/>
      <c r="T31" s="5"/>
      <c r="U31" s="5"/>
    </row>
    <row r="32" spans="1:21" ht="12.75">
      <c r="A32" s="24" t="s">
        <v>31</v>
      </c>
      <c r="B32" s="4" t="s">
        <v>20</v>
      </c>
      <c r="C32" s="5">
        <v>0.109524</v>
      </c>
      <c r="D32" s="5">
        <v>0.153303</v>
      </c>
      <c r="E32" s="5">
        <v>0.180868</v>
      </c>
      <c r="F32" s="5">
        <v>0.052062</v>
      </c>
      <c r="G32" s="5">
        <v>0.08746699999999999</v>
      </c>
      <c r="H32" s="5">
        <v>0.049146999999999996</v>
      </c>
      <c r="I32" s="5">
        <v>0.056133999999999996</v>
      </c>
      <c r="J32" s="5">
        <v>0.036098</v>
      </c>
      <c r="K32" s="5">
        <v>0.026154</v>
      </c>
      <c r="L32" s="5">
        <v>0.045405</v>
      </c>
      <c r="M32" s="5"/>
      <c r="N32" s="5"/>
      <c r="O32" s="5"/>
      <c r="P32" s="5"/>
      <c r="Q32" s="5"/>
      <c r="R32" s="5"/>
      <c r="S32" s="5"/>
      <c r="T32" s="5"/>
      <c r="U32" s="5"/>
    </row>
    <row r="33" spans="1:21" ht="12.75">
      <c r="A33" s="24" t="s">
        <v>31</v>
      </c>
      <c r="B33" s="4" t="s">
        <v>21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>
      <c r="A34" s="24" t="s">
        <v>31</v>
      </c>
      <c r="B34" s="4" t="s">
        <v>22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>
      <c r="A35" s="24" t="s">
        <v>31</v>
      </c>
      <c r="B35" s="4" t="s">
        <v>23</v>
      </c>
      <c r="C35" s="5">
        <v>0.049426</v>
      </c>
      <c r="D35" s="5">
        <v>0.21479299999999998</v>
      </c>
      <c r="E35" s="5">
        <v>0.17021899999999998</v>
      </c>
      <c r="F35" s="5">
        <v>0.10294099999999999</v>
      </c>
      <c r="G35" s="5">
        <v>0.086028</v>
      </c>
      <c r="H35" s="5">
        <v>0.105263</v>
      </c>
      <c r="I35" s="5">
        <v>0.104199</v>
      </c>
      <c r="J35" s="5">
        <v>0.096262</v>
      </c>
      <c r="K35" s="5">
        <v>0.101522</v>
      </c>
      <c r="L35" s="5">
        <v>0.085604</v>
      </c>
      <c r="M35" s="5"/>
      <c r="N35" s="5"/>
      <c r="O35" s="5"/>
      <c r="P35" s="5"/>
      <c r="Q35" s="5"/>
      <c r="R35" s="5"/>
      <c r="S35" s="5"/>
      <c r="T35" s="5"/>
      <c r="U35" s="5"/>
    </row>
    <row r="36" spans="1:21" ht="12.75">
      <c r="A36" s="24" t="s">
        <v>31</v>
      </c>
      <c r="B36" s="4" t="s">
        <v>24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>
      <c r="A37" s="25" t="s">
        <v>32</v>
      </c>
      <c r="B37" s="6" t="s">
        <v>17</v>
      </c>
      <c r="C37" s="7"/>
      <c r="D37" s="7"/>
      <c r="E37" s="7"/>
      <c r="F37" s="7">
        <v>4.2999999999999995E-05</v>
      </c>
      <c r="G37" s="7">
        <v>0.007934</v>
      </c>
      <c r="H37" s="7">
        <v>0.019364</v>
      </c>
      <c r="I37" s="7">
        <v>0.015879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2.75">
      <c r="A38" s="25" t="s">
        <v>33</v>
      </c>
      <c r="B38" s="6" t="s">
        <v>19</v>
      </c>
      <c r="C38" s="7"/>
      <c r="D38" s="7"/>
      <c r="E38" s="7"/>
      <c r="F38" s="7">
        <v>0.426933</v>
      </c>
      <c r="G38" s="7">
        <v>0.517456</v>
      </c>
      <c r="H38" s="7">
        <v>0.5199159999999999</v>
      </c>
      <c r="I38" s="7">
        <v>0.526299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1:21" ht="12.75">
      <c r="A39" s="25" t="s">
        <v>33</v>
      </c>
      <c r="B39" s="6" t="s">
        <v>20</v>
      </c>
      <c r="C39" s="7"/>
      <c r="D39" s="7"/>
      <c r="E39" s="7"/>
      <c r="F39" s="7">
        <v>0.39564699999999997</v>
      </c>
      <c r="G39" s="7">
        <v>0.352693</v>
      </c>
      <c r="H39" s="7">
        <v>0.409333</v>
      </c>
      <c r="I39" s="7">
        <v>0.396285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1:21" ht="12.75">
      <c r="A40" s="25" t="s">
        <v>33</v>
      </c>
      <c r="B40" s="6" t="s">
        <v>21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ht="12.75">
      <c r="A41" s="25" t="s">
        <v>33</v>
      </c>
      <c r="B41" s="6" t="s">
        <v>22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25" t="s">
        <v>33</v>
      </c>
      <c r="B42" s="6" t="s">
        <v>23</v>
      </c>
      <c r="C42" s="7"/>
      <c r="D42" s="7"/>
      <c r="E42" s="7"/>
      <c r="F42" s="7">
        <v>0.684678</v>
      </c>
      <c r="G42" s="7">
        <v>0.58668</v>
      </c>
      <c r="H42" s="7">
        <v>0.548011</v>
      </c>
      <c r="I42" s="7">
        <v>0.464727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1" ht="12.75">
      <c r="A43" s="25" t="s">
        <v>33</v>
      </c>
      <c r="B43" s="6" t="s">
        <v>24</v>
      </c>
      <c r="C43" s="7"/>
      <c r="D43" s="8"/>
      <c r="E43" s="8"/>
      <c r="F43" s="7"/>
      <c r="G43" s="8"/>
      <c r="H43" s="8"/>
      <c r="I43" s="7"/>
      <c r="J43" s="8"/>
      <c r="K43" s="8"/>
      <c r="L43" s="8"/>
      <c r="M43" s="8"/>
      <c r="N43" s="8"/>
      <c r="O43" s="8"/>
      <c r="P43" s="8"/>
      <c r="Q43" s="8"/>
      <c r="R43" s="7"/>
      <c r="S43" s="7"/>
      <c r="T43" s="7"/>
      <c r="U43" s="7"/>
    </row>
    <row r="44" spans="1:21" ht="12.75">
      <c r="A44" s="24" t="s">
        <v>34</v>
      </c>
      <c r="B44" s="4" t="s">
        <v>17</v>
      </c>
      <c r="C44" s="5">
        <v>-0.017173</v>
      </c>
      <c r="D44" s="5">
        <v>-0.033127</v>
      </c>
      <c r="E44" s="5">
        <v>-0.047930999999999994</v>
      </c>
      <c r="F44" s="5">
        <v>-0.07371699999999999</v>
      </c>
      <c r="G44" s="5">
        <v>-0.074333</v>
      </c>
      <c r="H44" s="5">
        <v>-0.086042</v>
      </c>
      <c r="I44" s="5">
        <v>-0.096824</v>
      </c>
      <c r="J44" s="5">
        <v>-0.106723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>
      <c r="A45" s="24" t="s">
        <v>35</v>
      </c>
      <c r="B45" s="4" t="s">
        <v>19</v>
      </c>
      <c r="C45" s="5">
        <v>0.13097899999999998</v>
      </c>
      <c r="D45" s="5">
        <v>0.148618</v>
      </c>
      <c r="E45" s="5">
        <v>0.06962499999999999</v>
      </c>
      <c r="F45" s="5">
        <v>0.18247</v>
      </c>
      <c r="G45" s="5">
        <v>0.173817</v>
      </c>
      <c r="H45" s="5">
        <v>0.13966499999999998</v>
      </c>
      <c r="I45" s="5">
        <v>0.149637</v>
      </c>
      <c r="J45" s="5">
        <v>0.15284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75">
      <c r="A46" s="24" t="s">
        <v>35</v>
      </c>
      <c r="B46" s="4" t="s">
        <v>20</v>
      </c>
      <c r="C46" s="5">
        <v>0.16034299999999999</v>
      </c>
      <c r="D46" s="5">
        <v>0.027368</v>
      </c>
      <c r="E46" s="5">
        <v>0.0025239999999999998</v>
      </c>
      <c r="F46" s="5">
        <v>0.022983</v>
      </c>
      <c r="G46" s="5">
        <v>0.046893</v>
      </c>
      <c r="H46" s="5">
        <v>0.049353999999999995</v>
      </c>
      <c r="I46" s="5">
        <v>0.055332</v>
      </c>
      <c r="J46" s="5">
        <v>0.08581599999999999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>
      <c r="A47" s="24" t="s">
        <v>35</v>
      </c>
      <c r="B47" s="4" t="s">
        <v>21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>
      <c r="A48" s="24" t="s">
        <v>35</v>
      </c>
      <c r="B48" s="4" t="s">
        <v>22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>
      <c r="A49" s="24" t="s">
        <v>35</v>
      </c>
      <c r="B49" s="4" t="s">
        <v>23</v>
      </c>
      <c r="C49" s="5">
        <v>-0.015153</v>
      </c>
      <c r="D49" s="5">
        <v>0.013083</v>
      </c>
      <c r="E49" s="5">
        <v>0.025944</v>
      </c>
      <c r="F49" s="5">
        <v>0.054146</v>
      </c>
      <c r="G49" s="5">
        <v>0.046685</v>
      </c>
      <c r="H49" s="5">
        <v>0.084738</v>
      </c>
      <c r="I49" s="5">
        <v>0.08656799999999999</v>
      </c>
      <c r="J49" s="5">
        <v>0.084037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>
      <c r="A50" s="24" t="s">
        <v>35</v>
      </c>
      <c r="B50" s="4" t="s">
        <v>24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>
      <c r="A51" s="25" t="s">
        <v>36</v>
      </c>
      <c r="B51" s="6" t="s">
        <v>17</v>
      </c>
      <c r="C51" s="7">
        <v>0.000785</v>
      </c>
      <c r="D51" s="7">
        <v>0.001958</v>
      </c>
      <c r="E51" s="7">
        <v>0.005863999999999999</v>
      </c>
      <c r="F51" s="7">
        <v>0.005475</v>
      </c>
      <c r="G51" s="7">
        <v>0.003195</v>
      </c>
      <c r="H51" s="7">
        <v>0.005157</v>
      </c>
      <c r="I51" s="7">
        <v>0.002882</v>
      </c>
      <c r="J51" s="7">
        <v>0.0048519999999999995</v>
      </c>
      <c r="K51" s="7">
        <v>0.013061</v>
      </c>
      <c r="L51" s="7">
        <v>0.012265999999999999</v>
      </c>
      <c r="M51" s="7"/>
      <c r="N51" s="7"/>
      <c r="O51" s="7"/>
      <c r="P51" s="7"/>
      <c r="Q51" s="7"/>
      <c r="R51" s="7"/>
      <c r="S51" s="7"/>
      <c r="T51" s="7"/>
      <c r="U51" s="7"/>
    </row>
    <row r="52" spans="1:21" ht="12.75">
      <c r="A52" s="25" t="s">
        <v>37</v>
      </c>
      <c r="B52" s="6" t="s">
        <v>19</v>
      </c>
      <c r="C52" s="7">
        <v>0.039972</v>
      </c>
      <c r="D52" s="7">
        <v>0.031467999999999996</v>
      </c>
      <c r="E52" s="7">
        <v>0.029123</v>
      </c>
      <c r="F52" s="7">
        <v>0.028929999999999997</v>
      </c>
      <c r="G52" s="7">
        <v>0.030451</v>
      </c>
      <c r="H52" s="7">
        <v>0.012676999999999999</v>
      </c>
      <c r="I52" s="7">
        <v>0.012617999999999999</v>
      </c>
      <c r="J52" s="7">
        <v>0.02855</v>
      </c>
      <c r="K52" s="7">
        <v>0.028426999999999997</v>
      </c>
      <c r="L52" s="7">
        <v>0.026461</v>
      </c>
      <c r="M52" s="7"/>
      <c r="N52" s="7"/>
      <c r="O52" s="7"/>
      <c r="P52" s="7"/>
      <c r="Q52" s="7"/>
      <c r="R52" s="7"/>
      <c r="S52" s="7"/>
      <c r="T52" s="7"/>
      <c r="U52" s="7"/>
    </row>
    <row r="53" spans="1:21" ht="12.75">
      <c r="A53" s="25" t="s">
        <v>37</v>
      </c>
      <c r="B53" s="6" t="s">
        <v>20</v>
      </c>
      <c r="C53" s="7">
        <v>0.020083</v>
      </c>
      <c r="D53" s="7">
        <v>0.025751999999999997</v>
      </c>
      <c r="E53" s="7">
        <v>0.047</v>
      </c>
      <c r="F53" s="7">
        <v>0.046852</v>
      </c>
      <c r="G53" s="7">
        <v>0.029866</v>
      </c>
      <c r="H53" s="7">
        <v>0.029779</v>
      </c>
      <c r="I53" s="7">
        <v>0.028177999999999998</v>
      </c>
      <c r="J53" s="7">
        <v>0.024246999999999998</v>
      </c>
      <c r="K53" s="7">
        <v>0.025397</v>
      </c>
      <c r="L53" s="7">
        <v>0.024416</v>
      </c>
      <c r="M53" s="7"/>
      <c r="N53" s="7"/>
      <c r="O53" s="7"/>
      <c r="P53" s="7"/>
      <c r="Q53" s="7"/>
      <c r="R53" s="7"/>
      <c r="S53" s="7"/>
      <c r="T53" s="7"/>
      <c r="U53" s="7"/>
    </row>
    <row r="54" spans="1:21" ht="12.75">
      <c r="A54" s="25" t="s">
        <v>37</v>
      </c>
      <c r="B54" s="6" t="s">
        <v>21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ht="12.75">
      <c r="A55" s="25" t="s">
        <v>37</v>
      </c>
      <c r="B55" s="6" t="s">
        <v>22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2.75">
      <c r="A56" s="25" t="s">
        <v>37</v>
      </c>
      <c r="B56" s="6" t="s">
        <v>23</v>
      </c>
      <c r="C56" s="7">
        <v>0.43902399999999997</v>
      </c>
      <c r="D56" s="7">
        <v>0.19011699999999998</v>
      </c>
      <c r="E56" s="7">
        <v>0.181307</v>
      </c>
      <c r="F56" s="7">
        <v>0.121112</v>
      </c>
      <c r="G56" s="7">
        <v>0.12044099999999999</v>
      </c>
      <c r="H56" s="7">
        <v>0.158215</v>
      </c>
      <c r="I56" s="7">
        <v>0.152214</v>
      </c>
      <c r="J56" s="7">
        <v>0.11297099999999999</v>
      </c>
      <c r="K56" s="7">
        <v>0.113424</v>
      </c>
      <c r="L56" s="7">
        <v>0.125582</v>
      </c>
      <c r="M56" s="7"/>
      <c r="N56" s="7"/>
      <c r="O56" s="7"/>
      <c r="P56" s="7"/>
      <c r="Q56" s="7"/>
      <c r="R56" s="7"/>
      <c r="S56" s="7"/>
      <c r="T56" s="7"/>
      <c r="U56" s="7"/>
    </row>
    <row r="57" spans="1:21" ht="12.75">
      <c r="A57" s="25" t="s">
        <v>37</v>
      </c>
      <c r="B57" s="6" t="s">
        <v>24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ht="12.75">
      <c r="A58" s="24" t="s">
        <v>38</v>
      </c>
      <c r="B58" s="4" t="s">
        <v>17</v>
      </c>
      <c r="C58" s="5">
        <v>-0.001635</v>
      </c>
      <c r="D58" s="5">
        <v>-0.00157</v>
      </c>
      <c r="E58" s="5">
        <v>0.000205</v>
      </c>
      <c r="F58" s="5">
        <v>0.000824</v>
      </c>
      <c r="G58" s="5">
        <v>0.008124</v>
      </c>
      <c r="H58" s="5">
        <v>0.0046819999999999995</v>
      </c>
      <c r="I58" s="5">
        <v>-6.9E-05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>
      <c r="A59" s="24" t="s">
        <v>39</v>
      </c>
      <c r="B59" s="4" t="s">
        <v>19</v>
      </c>
      <c r="C59" s="5">
        <v>0.002536</v>
      </c>
      <c r="D59" s="5">
        <v>-0.0009599999999999999</v>
      </c>
      <c r="E59" s="5">
        <v>0.015493</v>
      </c>
      <c r="F59" s="5">
        <v>0.065442</v>
      </c>
      <c r="G59" s="5">
        <v>0.08104599999999999</v>
      </c>
      <c r="H59" s="5">
        <v>0.086103</v>
      </c>
      <c r="I59" s="5">
        <v>0.12586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>
      <c r="A60" s="24" t="s">
        <v>39</v>
      </c>
      <c r="B60" s="4" t="s">
        <v>20</v>
      </c>
      <c r="C60" s="5">
        <v>0.008943</v>
      </c>
      <c r="D60" s="5">
        <v>0.042501</v>
      </c>
      <c r="E60" s="5">
        <v>0.035123</v>
      </c>
      <c r="F60" s="5">
        <v>0.061987</v>
      </c>
      <c r="G60" s="5">
        <v>0.054679</v>
      </c>
      <c r="H60" s="5">
        <v>0.052856999999999994</v>
      </c>
      <c r="I60" s="5">
        <v>0.078202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>
      <c r="A61" s="24" t="s">
        <v>39</v>
      </c>
      <c r="B61" s="4" t="s">
        <v>21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>
      <c r="A62" s="24" t="s">
        <v>39</v>
      </c>
      <c r="B62" s="4" t="s">
        <v>22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>
      <c r="A63" s="24" t="s">
        <v>39</v>
      </c>
      <c r="B63" s="4" t="s">
        <v>23</v>
      </c>
      <c r="C63" s="5">
        <v>0.499826</v>
      </c>
      <c r="D63" s="5">
        <v>0.31834999999999997</v>
      </c>
      <c r="E63" s="5">
        <v>0.287915</v>
      </c>
      <c r="F63" s="5">
        <v>0.307973</v>
      </c>
      <c r="G63" s="5">
        <v>0.172588</v>
      </c>
      <c r="H63" s="5">
        <v>0.23893199999999998</v>
      </c>
      <c r="I63" s="5">
        <v>0.185002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>
      <c r="A64" s="24" t="s">
        <v>39</v>
      </c>
      <c r="B64" s="4" t="s">
        <v>24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>
      <c r="A65" s="25" t="s">
        <v>40</v>
      </c>
      <c r="B65" s="6" t="s">
        <v>17</v>
      </c>
      <c r="C65" s="7"/>
      <c r="D65" s="7"/>
      <c r="E65" s="7"/>
      <c r="F65" s="7"/>
      <c r="G65" s="7"/>
      <c r="H65" s="7"/>
      <c r="I65" s="7"/>
      <c r="J65" s="7"/>
      <c r="K65" s="7">
        <v>0.13317199999999998</v>
      </c>
      <c r="L65" s="7">
        <v>0.132707</v>
      </c>
      <c r="M65" s="7">
        <v>0.13899799999999998</v>
      </c>
      <c r="N65" s="7">
        <v>0.138698</v>
      </c>
      <c r="O65" s="7">
        <v>0.138588</v>
      </c>
      <c r="P65" s="7">
        <v>0.188182</v>
      </c>
      <c r="Q65" s="7">
        <v>0.18286</v>
      </c>
      <c r="R65" s="7"/>
      <c r="S65" s="7"/>
      <c r="T65" s="7"/>
      <c r="U65" s="7"/>
    </row>
    <row r="66" spans="1:21" ht="12.75">
      <c r="A66" s="25" t="s">
        <v>41</v>
      </c>
      <c r="B66" s="6" t="s">
        <v>19</v>
      </c>
      <c r="C66" s="7"/>
      <c r="D66" s="7"/>
      <c r="E66" s="7"/>
      <c r="F66" s="7"/>
      <c r="G66" s="7"/>
      <c r="H66" s="7"/>
      <c r="I66" s="7"/>
      <c r="J66" s="7"/>
      <c r="K66" s="7">
        <v>0.6688489999999999</v>
      </c>
      <c r="L66" s="7">
        <v>0.777401</v>
      </c>
      <c r="M66" s="7">
        <v>0.823116</v>
      </c>
      <c r="N66" s="7">
        <v>0.8241999999999999</v>
      </c>
      <c r="O66" s="7">
        <v>0.8663649999999999</v>
      </c>
      <c r="P66" s="7">
        <v>0.865518</v>
      </c>
      <c r="Q66" s="7">
        <v>0.815414</v>
      </c>
      <c r="R66" s="7"/>
      <c r="S66" s="7"/>
      <c r="T66" s="7"/>
      <c r="U66" s="7"/>
    </row>
    <row r="67" spans="1:21" ht="12.75">
      <c r="A67" s="25" t="s">
        <v>41</v>
      </c>
      <c r="B67" s="6" t="s">
        <v>20</v>
      </c>
      <c r="C67" s="7"/>
      <c r="D67" s="7"/>
      <c r="E67" s="7"/>
      <c r="F67" s="7"/>
      <c r="G67" s="7"/>
      <c r="H67" s="7"/>
      <c r="I67" s="7"/>
      <c r="J67" s="7"/>
      <c r="K67" s="7">
        <v>0.463099</v>
      </c>
      <c r="L67" s="7">
        <v>0.492706</v>
      </c>
      <c r="M67" s="7">
        <v>0.480493</v>
      </c>
      <c r="N67" s="7">
        <v>0.536955</v>
      </c>
      <c r="O67" s="7">
        <v>0.5425719999999999</v>
      </c>
      <c r="P67" s="7">
        <v>0.552568</v>
      </c>
      <c r="Q67" s="7">
        <v>0.562335</v>
      </c>
      <c r="R67" s="7"/>
      <c r="S67" s="7"/>
      <c r="T67" s="7"/>
      <c r="U67" s="7"/>
    </row>
    <row r="68" spans="1:21" ht="12.75">
      <c r="A68" s="25" t="s">
        <v>41</v>
      </c>
      <c r="B68" s="6" t="s">
        <v>21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ht="12.75">
      <c r="A69" s="25" t="s">
        <v>41</v>
      </c>
      <c r="B69" s="6" t="s">
        <v>22</v>
      </c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ht="12.75">
      <c r="A70" s="25" t="s">
        <v>41</v>
      </c>
      <c r="B70" s="6" t="s">
        <v>23</v>
      </c>
      <c r="C70" s="7"/>
      <c r="D70" s="7"/>
      <c r="E70" s="7"/>
      <c r="F70" s="7"/>
      <c r="G70" s="7"/>
      <c r="H70" s="7"/>
      <c r="I70" s="7"/>
      <c r="J70" s="7"/>
      <c r="K70" s="7">
        <v>0.610644</v>
      </c>
      <c r="L70" s="7">
        <v>0.6462589999999999</v>
      </c>
      <c r="M70" s="7">
        <v>0.608908</v>
      </c>
      <c r="N70" s="7">
        <v>0.606592</v>
      </c>
      <c r="O70" s="7">
        <v>0.596297</v>
      </c>
      <c r="P70" s="7">
        <v>0.6044039999999999</v>
      </c>
      <c r="Q70" s="7">
        <v>0.573974</v>
      </c>
      <c r="R70" s="7"/>
      <c r="S70" s="7"/>
      <c r="T70" s="7"/>
      <c r="U70" s="7"/>
    </row>
    <row r="71" spans="1:21" ht="12.75">
      <c r="A71" s="25" t="s">
        <v>41</v>
      </c>
      <c r="B71" s="6" t="s">
        <v>24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ht="12.75">
      <c r="A72" s="24" t="s">
        <v>42</v>
      </c>
      <c r="B72" s="4" t="s">
        <v>17</v>
      </c>
      <c r="C72" s="5">
        <v>-0.037383</v>
      </c>
      <c r="D72" s="5">
        <v>-0.09279899999999999</v>
      </c>
      <c r="E72" s="5">
        <v>-0.095332</v>
      </c>
      <c r="F72" s="5">
        <v>-0.117376</v>
      </c>
      <c r="G72" s="5">
        <v>-0.13555599999999998</v>
      </c>
      <c r="H72" s="5">
        <v>-0.150312</v>
      </c>
      <c r="I72" s="5">
        <v>-0.162009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>
      <c r="A73" s="24" t="s">
        <v>43</v>
      </c>
      <c r="B73" s="4" t="s">
        <v>19</v>
      </c>
      <c r="C73" s="5">
        <v>-0.037383</v>
      </c>
      <c r="D73" s="5">
        <v>-0.09279899999999999</v>
      </c>
      <c r="E73" s="5">
        <v>-0.13754</v>
      </c>
      <c r="F73" s="5">
        <v>-0.073752</v>
      </c>
      <c r="G73" s="5">
        <v>0.10242599999999999</v>
      </c>
      <c r="H73" s="5">
        <v>0.090954</v>
      </c>
      <c r="I73" s="5">
        <v>0.06980299999999999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>
      <c r="A74" s="24" t="s">
        <v>43</v>
      </c>
      <c r="B74" s="4" t="s">
        <v>20</v>
      </c>
      <c r="C74" s="5">
        <v>-0.111235</v>
      </c>
      <c r="D74" s="5">
        <v>0.120363</v>
      </c>
      <c r="E74" s="5">
        <v>0.211581</v>
      </c>
      <c r="F74" s="5">
        <v>0.164797</v>
      </c>
      <c r="G74" s="5">
        <v>0.151479</v>
      </c>
      <c r="H74" s="5">
        <v>0.13270099999999999</v>
      </c>
      <c r="I74" s="5">
        <v>0.155063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75">
      <c r="A75" s="24" t="s">
        <v>43</v>
      </c>
      <c r="B75" s="4" t="s">
        <v>21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.75">
      <c r="A76" s="24" t="s">
        <v>43</v>
      </c>
      <c r="B76" s="4" t="s">
        <v>22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75">
      <c r="A77" s="24" t="s">
        <v>43</v>
      </c>
      <c r="B77" s="4" t="s">
        <v>23</v>
      </c>
      <c r="C77" s="5">
        <v>0.669295</v>
      </c>
      <c r="D77" s="5">
        <v>0.219709</v>
      </c>
      <c r="E77" s="5">
        <v>0.160082</v>
      </c>
      <c r="F77" s="5">
        <v>0.22653399999999999</v>
      </c>
      <c r="G77" s="5">
        <v>0.171292</v>
      </c>
      <c r="H77" s="5">
        <v>0.10366</v>
      </c>
      <c r="I77" s="5">
        <v>0.14909699999999998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>
      <c r="A78" s="24" t="s">
        <v>43</v>
      </c>
      <c r="B78" s="4" t="s">
        <v>24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>
      <c r="A79" s="25" t="s">
        <v>44</v>
      </c>
      <c r="B79" s="6" t="s">
        <v>17</v>
      </c>
      <c r="C79" s="7"/>
      <c r="D79" s="9"/>
      <c r="E79" s="7">
        <v>-0.008976</v>
      </c>
      <c r="F79" s="9">
        <v>-0.010282</v>
      </c>
      <c r="G79" s="7">
        <v>0.002714</v>
      </c>
      <c r="H79" s="9">
        <v>0.00038199999999999996</v>
      </c>
      <c r="I79" s="7">
        <v>-0.00537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1:21" ht="12.75">
      <c r="A80" s="25" t="s">
        <v>45</v>
      </c>
      <c r="B80" s="6" t="s">
        <v>19</v>
      </c>
      <c r="C80" s="7"/>
      <c r="D80" s="7"/>
      <c r="E80" s="7">
        <v>0.081943</v>
      </c>
      <c r="F80" s="7">
        <v>0.111965</v>
      </c>
      <c r="G80" s="7">
        <v>0.10539</v>
      </c>
      <c r="H80" s="7">
        <v>0.084448</v>
      </c>
      <c r="I80" s="7">
        <v>0.092401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1:21" ht="12.75">
      <c r="A81" s="25" t="s">
        <v>45</v>
      </c>
      <c r="B81" s="6" t="s">
        <v>20</v>
      </c>
      <c r="C81" s="7"/>
      <c r="D81" s="7"/>
      <c r="E81" s="7">
        <v>0.087171</v>
      </c>
      <c r="F81" s="7">
        <v>0.11001799999999999</v>
      </c>
      <c r="G81" s="7">
        <v>0.073334</v>
      </c>
      <c r="H81" s="7">
        <v>0.068865</v>
      </c>
      <c r="I81" s="7">
        <v>0.058496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1:21" ht="12.75">
      <c r="A82" s="25" t="s">
        <v>45</v>
      </c>
      <c r="B82" s="6" t="s">
        <v>21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1:21" ht="12.75">
      <c r="A83" s="25" t="s">
        <v>45</v>
      </c>
      <c r="B83" s="6" t="s">
        <v>22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1:21" ht="12.75">
      <c r="A84" s="25" t="s">
        <v>45</v>
      </c>
      <c r="B84" s="6" t="s">
        <v>23</v>
      </c>
      <c r="C84" s="7"/>
      <c r="D84" s="7"/>
      <c r="E84" s="7">
        <v>0.140948</v>
      </c>
      <c r="F84" s="7">
        <v>0.126976</v>
      </c>
      <c r="G84" s="7">
        <v>0.09600099999999999</v>
      </c>
      <c r="H84" s="7">
        <v>0.08693999999999999</v>
      </c>
      <c r="I84" s="7">
        <v>0.094307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1:21" ht="12.75">
      <c r="A85" s="25" t="s">
        <v>45</v>
      </c>
      <c r="B85" s="6" t="s">
        <v>24</v>
      </c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1:21" ht="12.75">
      <c r="A86" s="24" t="s">
        <v>46</v>
      </c>
      <c r="B86" s="4" t="s">
        <v>17</v>
      </c>
      <c r="C86" s="5">
        <v>0</v>
      </c>
      <c r="D86" s="5">
        <v>-0.0049629999999999995</v>
      </c>
      <c r="E86" s="5">
        <v>-0.001165</v>
      </c>
      <c r="F86" s="5">
        <v>0.010525999999999999</v>
      </c>
      <c r="G86" s="5">
        <v>-0.003914</v>
      </c>
      <c r="H86" s="5">
        <v>-0.024229999999999998</v>
      </c>
      <c r="I86" s="5">
        <v>-0.014310999999999999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>
      <c r="A87" s="24" t="s">
        <v>47</v>
      </c>
      <c r="B87" s="4" t="s">
        <v>19</v>
      </c>
      <c r="C87" s="5">
        <v>-0.031342</v>
      </c>
      <c r="D87" s="5">
        <v>-0.026393999999999997</v>
      </c>
      <c r="E87" s="5">
        <v>-0.018969</v>
      </c>
      <c r="F87" s="5">
        <v>-0.020985999999999998</v>
      </c>
      <c r="G87" s="5">
        <v>-0.015842</v>
      </c>
      <c r="H87" s="5">
        <v>-0.021505</v>
      </c>
      <c r="I87" s="5">
        <v>-0.011961999999999999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>
      <c r="A88" s="24" t="s">
        <v>47</v>
      </c>
      <c r="B88" s="4" t="s">
        <v>20</v>
      </c>
      <c r="C88" s="5">
        <v>-0.032961</v>
      </c>
      <c r="D88" s="5">
        <v>-0.041543</v>
      </c>
      <c r="E88" s="5">
        <v>-0.043608</v>
      </c>
      <c r="F88" s="5">
        <v>0.010017999999999999</v>
      </c>
      <c r="G88" s="5">
        <v>0.030102</v>
      </c>
      <c r="H88" s="5">
        <v>0.050251</v>
      </c>
      <c r="I88" s="5">
        <v>0.059972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>
      <c r="A89" s="24" t="s">
        <v>47</v>
      </c>
      <c r="B89" s="4" t="s">
        <v>21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>
      <c r="A90" s="24" t="s">
        <v>47</v>
      </c>
      <c r="B90" s="4" t="s">
        <v>22</v>
      </c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>
      <c r="A91" s="24" t="s">
        <v>47</v>
      </c>
      <c r="B91" s="4" t="s">
        <v>23</v>
      </c>
      <c r="C91" s="5">
        <v>-0.010133</v>
      </c>
      <c r="D91" s="5">
        <v>0.065652</v>
      </c>
      <c r="E91" s="5">
        <v>0.050359999999999995</v>
      </c>
      <c r="F91" s="5">
        <v>0.008825999999999999</v>
      </c>
      <c r="G91" s="5">
        <v>0.005634999999999999</v>
      </c>
      <c r="H91" s="5">
        <v>0.029713</v>
      </c>
      <c r="I91" s="5">
        <v>0.029875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>
      <c r="A92" s="24" t="s">
        <v>47</v>
      </c>
      <c r="B92" s="4" t="s">
        <v>24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>
      <c r="A93" s="25" t="s">
        <v>48</v>
      </c>
      <c r="B93" s="6" t="s">
        <v>17</v>
      </c>
      <c r="C93" s="7">
        <v>0.10204099999999999</v>
      </c>
      <c r="D93" s="7">
        <v>-0.015924</v>
      </c>
      <c r="E93" s="7">
        <v>-0.047618999999999995</v>
      </c>
      <c r="F93" s="7">
        <v>-0.071259</v>
      </c>
      <c r="G93" s="7">
        <v>-0.084507</v>
      </c>
      <c r="H93" s="7">
        <v>-0.089783</v>
      </c>
      <c r="I93" s="7">
        <v>-0.1051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1:21" ht="12.75">
      <c r="A94" s="25" t="s">
        <v>49</v>
      </c>
      <c r="B94" s="6" t="s">
        <v>19</v>
      </c>
      <c r="C94" s="7">
        <v>-0.047618999999999995</v>
      </c>
      <c r="D94" s="7">
        <v>-0.09133899999999999</v>
      </c>
      <c r="E94" s="7">
        <v>-0.063444</v>
      </c>
      <c r="F94" s="7">
        <v>-0.027108</v>
      </c>
      <c r="G94" s="7">
        <v>0.004488</v>
      </c>
      <c r="H94" s="7">
        <v>-0.00299</v>
      </c>
      <c r="I94" s="7">
        <v>-0.025353999999999998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1:21" ht="12.75">
      <c r="A95" s="25" t="s">
        <v>49</v>
      </c>
      <c r="B95" s="6" t="s">
        <v>20</v>
      </c>
      <c r="C95" s="7">
        <v>0.031446999999999996</v>
      </c>
      <c r="D95" s="7">
        <v>-0.038051999999999996</v>
      </c>
      <c r="E95" s="7">
        <v>-0.059135999999999994</v>
      </c>
      <c r="F95" s="7">
        <v>-0.016529</v>
      </c>
      <c r="G95" s="7">
        <v>-0.011967</v>
      </c>
      <c r="H95" s="7">
        <v>-0.04176</v>
      </c>
      <c r="I95" s="7">
        <v>-0.040208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1:21" ht="12.75">
      <c r="A96" s="25" t="s">
        <v>49</v>
      </c>
      <c r="B96" s="6" t="s">
        <v>21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1:21" ht="12.75">
      <c r="A97" s="25" t="s">
        <v>49</v>
      </c>
      <c r="B97" s="6" t="s">
        <v>22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pans="1:21" ht="12.75">
      <c r="A98" s="25" t="s">
        <v>49</v>
      </c>
      <c r="B98" s="6" t="s">
        <v>23</v>
      </c>
      <c r="C98" s="7">
        <v>0.08839799999999999</v>
      </c>
      <c r="D98" s="7">
        <v>0.13406099999999999</v>
      </c>
      <c r="E98" s="7">
        <v>0.080547</v>
      </c>
      <c r="F98" s="7">
        <v>0.17027599999999998</v>
      </c>
      <c r="G98" s="7">
        <v>0.039941</v>
      </c>
      <c r="H98" s="7">
        <v>0.038207</v>
      </c>
      <c r="I98" s="7">
        <v>0.045588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</row>
    <row r="99" spans="1:21" ht="12.75">
      <c r="A99" s="25" t="s">
        <v>49</v>
      </c>
      <c r="B99" s="6" t="s">
        <v>24</v>
      </c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</row>
    <row r="100" spans="1:21" ht="12.75">
      <c r="A100" s="24" t="s">
        <v>50</v>
      </c>
      <c r="B100" s="4" t="s">
        <v>17</v>
      </c>
      <c r="C100" s="5">
        <v>-0.008623</v>
      </c>
      <c r="D100" s="5">
        <v>-0.016850999999999998</v>
      </c>
      <c r="E100" s="5">
        <v>-0.024706</v>
      </c>
      <c r="F100" s="5">
        <v>-0.032206</v>
      </c>
      <c r="G100" s="5">
        <v>-0.039369</v>
      </c>
      <c r="H100" s="5">
        <v>-0.046213</v>
      </c>
      <c r="I100" s="5">
        <v>-0.052752999999999994</v>
      </c>
      <c r="J100" s="5">
        <v>-0.016384</v>
      </c>
      <c r="K100" s="5">
        <v>-0.023323999999999998</v>
      </c>
      <c r="L100" s="5">
        <v>0.011486999999999999</v>
      </c>
      <c r="M100" s="5">
        <v>0.045473</v>
      </c>
      <c r="N100" s="5">
        <v>0.8258169999999999</v>
      </c>
      <c r="O100" s="5">
        <v>0.807804</v>
      </c>
      <c r="P100" s="5"/>
      <c r="Q100" s="5"/>
      <c r="R100" s="5"/>
      <c r="S100" s="5"/>
      <c r="T100" s="5"/>
      <c r="U100" s="5"/>
    </row>
    <row r="101" spans="1:21" ht="12.75">
      <c r="A101" s="24" t="s">
        <v>51</v>
      </c>
      <c r="B101" s="4" t="s">
        <v>19</v>
      </c>
      <c r="C101" s="5">
        <v>0.9214089999999999</v>
      </c>
      <c r="D101" s="5">
        <v>0.8809089999999999</v>
      </c>
      <c r="E101" s="5">
        <v>0.894956</v>
      </c>
      <c r="F101" s="5">
        <v>0.85639</v>
      </c>
      <c r="G101" s="5">
        <v>0.856258</v>
      </c>
      <c r="H101" s="5">
        <v>0.855993</v>
      </c>
      <c r="I101" s="5">
        <v>0.80174</v>
      </c>
      <c r="J101" s="5">
        <v>0.600505</v>
      </c>
      <c r="K101" s="5">
        <v>0.578041</v>
      </c>
      <c r="L101" s="5">
        <v>0.298881</v>
      </c>
      <c r="M101" s="5">
        <v>0.20202199999999998</v>
      </c>
      <c r="N101" s="5">
        <v>0.200787</v>
      </c>
      <c r="O101" s="5">
        <v>0.131028</v>
      </c>
      <c r="P101" s="5"/>
      <c r="Q101" s="5"/>
      <c r="R101" s="5"/>
      <c r="S101" s="5"/>
      <c r="T101" s="5"/>
      <c r="U101" s="5"/>
    </row>
    <row r="102" spans="1:21" ht="12.75">
      <c r="A102" s="24" t="s">
        <v>51</v>
      </c>
      <c r="B102" s="4" t="s">
        <v>20</v>
      </c>
      <c r="C102" s="5">
        <v>1</v>
      </c>
      <c r="D102" s="5">
        <v>0.379069</v>
      </c>
      <c r="E102" s="5">
        <v>0.316202</v>
      </c>
      <c r="F102" s="5">
        <v>0.254448</v>
      </c>
      <c r="G102" s="5">
        <v>0.190526</v>
      </c>
      <c r="H102" s="5">
        <v>0.176554</v>
      </c>
      <c r="I102" s="5">
        <v>0.121387</v>
      </c>
      <c r="J102" s="5">
        <v>0.107389</v>
      </c>
      <c r="K102" s="5">
        <v>0.10533</v>
      </c>
      <c r="L102" s="5">
        <v>0.095966</v>
      </c>
      <c r="M102" s="5">
        <v>0.09236699999999999</v>
      </c>
      <c r="N102" s="5">
        <v>0.08079499999999999</v>
      </c>
      <c r="O102" s="5">
        <v>0.080243</v>
      </c>
      <c r="P102" s="5"/>
      <c r="Q102" s="5"/>
      <c r="R102" s="5"/>
      <c r="S102" s="5"/>
      <c r="T102" s="5"/>
      <c r="U102" s="5"/>
    </row>
    <row r="103" spans="1:21" ht="12.75">
      <c r="A103" s="24" t="s">
        <v>51</v>
      </c>
      <c r="B103" s="4" t="s">
        <v>21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2.75">
      <c r="A104" s="24" t="s">
        <v>51</v>
      </c>
      <c r="B104" s="4" t="s">
        <v>22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2.75">
      <c r="A105" s="24" t="s">
        <v>51</v>
      </c>
      <c r="B105" s="4" t="s">
        <v>23</v>
      </c>
      <c r="C105" s="5">
        <v>0.9731179999999999</v>
      </c>
      <c r="D105" s="5">
        <v>0.394468</v>
      </c>
      <c r="E105" s="5">
        <v>0.312534</v>
      </c>
      <c r="F105" s="5">
        <v>0.199619</v>
      </c>
      <c r="G105" s="5">
        <v>0.185907</v>
      </c>
      <c r="H105" s="5">
        <v>0.308426</v>
      </c>
      <c r="I105" s="5">
        <v>0.19367399999999999</v>
      </c>
      <c r="J105" s="5">
        <v>0.145875</v>
      </c>
      <c r="K105" s="5">
        <v>0.177247</v>
      </c>
      <c r="L105" s="5">
        <v>0.170892</v>
      </c>
      <c r="M105" s="5">
        <v>0.14821399999999998</v>
      </c>
      <c r="N105" s="5">
        <v>0.128193</v>
      </c>
      <c r="O105" s="5">
        <v>0.112244</v>
      </c>
      <c r="P105" s="5"/>
      <c r="Q105" s="5"/>
      <c r="R105" s="5"/>
      <c r="S105" s="5"/>
      <c r="T105" s="5"/>
      <c r="U105" s="5"/>
    </row>
    <row r="106" spans="1:21" ht="12.75">
      <c r="A106" s="24" t="s">
        <v>51</v>
      </c>
      <c r="B106" s="4" t="s">
        <v>24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2.75">
      <c r="A107" s="25" t="s">
        <v>52</v>
      </c>
      <c r="B107" s="6" t="s">
        <v>17</v>
      </c>
      <c r="C107" s="7">
        <v>0.923766</v>
      </c>
      <c r="D107" s="7">
        <v>0.895451</v>
      </c>
      <c r="E107" s="7">
        <v>0.8449</v>
      </c>
      <c r="F107" s="7">
        <v>0.843787</v>
      </c>
      <c r="G107" s="7">
        <v>0.800785</v>
      </c>
      <c r="H107" s="7">
        <v>0.7593679999999999</v>
      </c>
      <c r="I107" s="7">
        <v>0.7195229999999999</v>
      </c>
      <c r="J107" s="7">
        <v>0.7000029999999999</v>
      </c>
      <c r="K107" s="7">
        <v>0.655901</v>
      </c>
      <c r="L107" s="7">
        <v>0.635361</v>
      </c>
      <c r="M107" s="7"/>
      <c r="N107" s="7"/>
      <c r="O107" s="7"/>
      <c r="P107" s="7"/>
      <c r="Q107" s="7"/>
      <c r="R107" s="7"/>
      <c r="S107" s="7"/>
      <c r="T107" s="7"/>
      <c r="U107" s="7"/>
    </row>
    <row r="108" spans="1:21" ht="12.75">
      <c r="A108" s="25" t="s">
        <v>53</v>
      </c>
      <c r="B108" s="6" t="s">
        <v>19</v>
      </c>
      <c r="C108" s="7">
        <v>0.712537</v>
      </c>
      <c r="D108" s="7">
        <v>0.84787</v>
      </c>
      <c r="E108" s="7">
        <v>0.8241299999999999</v>
      </c>
      <c r="F108" s="7">
        <v>0.5872999999999999</v>
      </c>
      <c r="G108" s="7">
        <v>0.584375</v>
      </c>
      <c r="H108" s="7">
        <v>0.527502</v>
      </c>
      <c r="I108" s="7">
        <v>0.510043</v>
      </c>
      <c r="J108" s="7">
        <v>0.47804399999999997</v>
      </c>
      <c r="K108" s="7">
        <v>0.42001099999999997</v>
      </c>
      <c r="L108" s="7">
        <v>0.31926699999999997</v>
      </c>
      <c r="M108" s="7"/>
      <c r="N108" s="7"/>
      <c r="O108" s="7"/>
      <c r="P108" s="7"/>
      <c r="Q108" s="7"/>
      <c r="R108" s="7"/>
      <c r="S108" s="7"/>
      <c r="T108" s="7"/>
      <c r="U108" s="7"/>
    </row>
    <row r="109" spans="1:21" ht="12.75">
      <c r="A109" s="25" t="s">
        <v>53</v>
      </c>
      <c r="B109" s="6" t="s">
        <v>20</v>
      </c>
      <c r="C109" s="7">
        <v>0.712537</v>
      </c>
      <c r="D109" s="7">
        <v>0.84787</v>
      </c>
      <c r="E109" s="7">
        <v>0.610696</v>
      </c>
      <c r="F109" s="7">
        <v>0.528604</v>
      </c>
      <c r="G109" s="7">
        <v>0.354576</v>
      </c>
      <c r="H109" s="7">
        <v>0.31357599999999997</v>
      </c>
      <c r="I109" s="7">
        <v>0.310697</v>
      </c>
      <c r="J109" s="7">
        <v>0.22991299999999998</v>
      </c>
      <c r="K109" s="7">
        <v>0.220602</v>
      </c>
      <c r="L109" s="7">
        <v>0.21559</v>
      </c>
      <c r="M109" s="7"/>
      <c r="N109" s="7"/>
      <c r="O109" s="7"/>
      <c r="P109" s="7"/>
      <c r="Q109" s="7"/>
      <c r="R109" s="7"/>
      <c r="S109" s="7"/>
      <c r="T109" s="7"/>
      <c r="U109" s="7"/>
    </row>
    <row r="110" spans="1:21" ht="12.75">
      <c r="A110" s="25" t="s">
        <v>53</v>
      </c>
      <c r="B110" s="6" t="s">
        <v>21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</row>
    <row r="111" spans="1:21" ht="12.75">
      <c r="A111" s="25" t="s">
        <v>53</v>
      </c>
      <c r="B111" s="6" t="s">
        <v>22</v>
      </c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ht="12.75">
      <c r="A112" s="25" t="s">
        <v>53</v>
      </c>
      <c r="B112" s="6" t="s">
        <v>23</v>
      </c>
      <c r="C112" s="7">
        <v>0.886745</v>
      </c>
      <c r="D112" s="7">
        <v>0.8036019999999999</v>
      </c>
      <c r="E112" s="7">
        <v>0.541463</v>
      </c>
      <c r="F112" s="7">
        <v>0.49230199999999996</v>
      </c>
      <c r="G112" s="7">
        <v>0.349085</v>
      </c>
      <c r="H112" s="7">
        <v>0.306211</v>
      </c>
      <c r="I112" s="7">
        <v>0.269932</v>
      </c>
      <c r="J112" s="7">
        <v>0.251268</v>
      </c>
      <c r="K112" s="7">
        <v>0.218001</v>
      </c>
      <c r="L112" s="7">
        <v>0.210142</v>
      </c>
      <c r="M112" s="7"/>
      <c r="N112" s="7"/>
      <c r="O112" s="7"/>
      <c r="P112" s="7"/>
      <c r="Q112" s="7"/>
      <c r="R112" s="7"/>
      <c r="S112" s="7"/>
      <c r="T112" s="7"/>
      <c r="U112" s="7"/>
    </row>
    <row r="113" spans="1:21" ht="12.75">
      <c r="A113" s="25" t="s">
        <v>53</v>
      </c>
      <c r="B113" s="6" t="s">
        <v>24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</row>
    <row r="114" spans="1:21" ht="12.75">
      <c r="A114" s="24" t="s">
        <v>54</v>
      </c>
      <c r="B114" s="4" t="s">
        <v>17</v>
      </c>
      <c r="C114" s="5">
        <v>-0.006298</v>
      </c>
      <c r="D114" s="5">
        <v>0.016627</v>
      </c>
      <c r="E114" s="5">
        <v>0.010326</v>
      </c>
      <c r="F114" s="5">
        <v>0.004226</v>
      </c>
      <c r="G114" s="5">
        <v>-0.0016799999999999999</v>
      </c>
      <c r="H114" s="5">
        <v>-0.007398999999999999</v>
      </c>
      <c r="I114" s="5">
        <v>-0.018241999999999998</v>
      </c>
      <c r="J114" s="5">
        <v>-0.023438999999999998</v>
      </c>
      <c r="K114" s="5">
        <v>-0.023497</v>
      </c>
      <c r="L114" s="5">
        <v>-0.028530999999999997</v>
      </c>
      <c r="M114" s="5">
        <v>-0.033408</v>
      </c>
      <c r="N114" s="5">
        <v>-0.038134</v>
      </c>
      <c r="O114" s="5">
        <v>-0.042713</v>
      </c>
      <c r="P114" s="5">
        <v>-0.04715</v>
      </c>
      <c r="Q114" s="5">
        <v>-0.047011</v>
      </c>
      <c r="R114" s="5"/>
      <c r="S114" s="5"/>
      <c r="T114" s="5"/>
      <c r="U114" s="5"/>
    </row>
    <row r="115" spans="1:21" ht="12.75">
      <c r="A115" s="24" t="s">
        <v>55</v>
      </c>
      <c r="B115" s="4" t="s">
        <v>19</v>
      </c>
      <c r="C115" s="5">
        <v>-0.006298</v>
      </c>
      <c r="D115" s="5">
        <v>-0.039075</v>
      </c>
      <c r="E115" s="5">
        <v>-0.023035</v>
      </c>
      <c r="F115" s="5">
        <v>-0.022421</v>
      </c>
      <c r="G115" s="5">
        <v>-0.022357</v>
      </c>
      <c r="H115" s="5">
        <v>-0.021002999999999997</v>
      </c>
      <c r="I115" s="5">
        <v>-0.021360999999999998</v>
      </c>
      <c r="J115" s="5">
        <v>0.15568099999999999</v>
      </c>
      <c r="K115" s="5">
        <v>0.155686</v>
      </c>
      <c r="L115" s="5">
        <v>0.13494899999999999</v>
      </c>
      <c r="M115" s="5">
        <v>0.137961</v>
      </c>
      <c r="N115" s="5">
        <v>0.108929</v>
      </c>
      <c r="O115" s="5">
        <v>0.13527899999999998</v>
      </c>
      <c r="P115" s="5">
        <v>0.136371</v>
      </c>
      <c r="Q115" s="5">
        <v>0.133564</v>
      </c>
      <c r="R115" s="5"/>
      <c r="S115" s="5"/>
      <c r="T115" s="5"/>
      <c r="U115" s="5"/>
    </row>
    <row r="116" spans="1:21" ht="12.75">
      <c r="A116" s="24" t="s">
        <v>55</v>
      </c>
      <c r="B116" s="4" t="s">
        <v>20</v>
      </c>
      <c r="C116" s="5">
        <v>0.049961</v>
      </c>
      <c r="D116" s="5">
        <v>0.019455</v>
      </c>
      <c r="E116" s="5">
        <v>0.010132</v>
      </c>
      <c r="F116" s="5">
        <v>-0.013628999999999999</v>
      </c>
      <c r="G116" s="5">
        <v>0.005822</v>
      </c>
      <c r="H116" s="5">
        <v>0.012808</v>
      </c>
      <c r="I116" s="5">
        <v>0.013288999999999999</v>
      </c>
      <c r="J116" s="5">
        <v>0.002943</v>
      </c>
      <c r="K116" s="5">
        <v>-0.000139</v>
      </c>
      <c r="L116" s="5">
        <v>-0.00202</v>
      </c>
      <c r="M116" s="5">
        <v>-0.0042109999999999995</v>
      </c>
      <c r="N116" s="5">
        <v>-0.005116</v>
      </c>
      <c r="O116" s="5">
        <v>-0.006252</v>
      </c>
      <c r="P116" s="5">
        <v>-0.0038269999999999997</v>
      </c>
      <c r="Q116" s="5">
        <v>-0.003929</v>
      </c>
      <c r="R116" s="5"/>
      <c r="S116" s="5"/>
      <c r="T116" s="5"/>
      <c r="U116" s="5"/>
    </row>
    <row r="117" spans="1:21" ht="12.75">
      <c r="A117" s="24" t="s">
        <v>55</v>
      </c>
      <c r="B117" s="4" t="s">
        <v>21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2.75">
      <c r="A118" s="24" t="s">
        <v>55</v>
      </c>
      <c r="B118" s="4" t="s">
        <v>22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2.75">
      <c r="A119" s="24" t="s">
        <v>55</v>
      </c>
      <c r="B119" s="4" t="s">
        <v>23</v>
      </c>
      <c r="C119" s="5">
        <v>0.027722</v>
      </c>
      <c r="D119" s="5">
        <v>0.28160399999999997</v>
      </c>
      <c r="E119" s="5">
        <v>0.232365</v>
      </c>
      <c r="F119" s="5">
        <v>0.14537899999999998</v>
      </c>
      <c r="G119" s="5">
        <v>0.198012</v>
      </c>
      <c r="H119" s="5">
        <v>0.07439699999999999</v>
      </c>
      <c r="I119" s="5">
        <v>0.067022</v>
      </c>
      <c r="J119" s="5">
        <v>0.167146</v>
      </c>
      <c r="K119" s="5">
        <v>0.169649</v>
      </c>
      <c r="L119" s="5">
        <v>0.13272799999999998</v>
      </c>
      <c r="M119" s="5">
        <v>0.046655999999999996</v>
      </c>
      <c r="N119" s="5">
        <v>0.044621</v>
      </c>
      <c r="O119" s="5">
        <v>0.039929</v>
      </c>
      <c r="P119" s="5">
        <v>0.039844</v>
      </c>
      <c r="Q119" s="5">
        <v>0.034984999999999995</v>
      </c>
      <c r="R119" s="5"/>
      <c r="S119" s="5"/>
      <c r="T119" s="5"/>
      <c r="U119" s="5"/>
    </row>
    <row r="120" spans="1:21" ht="12.75">
      <c r="A120" s="24" t="s">
        <v>55</v>
      </c>
      <c r="B120" s="4" t="s">
        <v>24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2.75">
      <c r="A121" s="25" t="s">
        <v>56</v>
      </c>
      <c r="B121" s="6" t="s">
        <v>17</v>
      </c>
      <c r="C121" s="7"/>
      <c r="D121" s="7"/>
      <c r="E121" s="7"/>
      <c r="F121" s="7"/>
      <c r="G121" s="7">
        <v>0.00502</v>
      </c>
      <c r="H121" s="7">
        <v>0.004118999999999999</v>
      </c>
      <c r="I121" s="7">
        <v>0.002561</v>
      </c>
      <c r="J121" s="7">
        <v>0.00042199999999999996</v>
      </c>
      <c r="K121" s="7">
        <v>0.00035299999999999996</v>
      </c>
      <c r="L121" s="7">
        <v>-0.000408</v>
      </c>
      <c r="M121" s="7">
        <v>-0.0025399999999999997</v>
      </c>
      <c r="N121" s="7">
        <v>0.0005059999999999999</v>
      </c>
      <c r="O121" s="7">
        <v>-0.0015949999999999998</v>
      </c>
      <c r="P121" s="7">
        <v>0.001727</v>
      </c>
      <c r="Q121" s="7">
        <v>0.0017469999999999999</v>
      </c>
      <c r="R121" s="7"/>
      <c r="S121" s="7"/>
      <c r="T121" s="7"/>
      <c r="U121" s="7"/>
    </row>
    <row r="122" spans="1:21" ht="12.75">
      <c r="A122" s="25" t="s">
        <v>57</v>
      </c>
      <c r="B122" s="6" t="s">
        <v>19</v>
      </c>
      <c r="C122" s="7"/>
      <c r="D122" s="7"/>
      <c r="E122" s="7"/>
      <c r="F122" s="7"/>
      <c r="G122" s="7">
        <v>-0.008891</v>
      </c>
      <c r="H122" s="7">
        <v>-0.007913</v>
      </c>
      <c r="I122" s="7">
        <v>-0.008758</v>
      </c>
      <c r="J122" s="7">
        <v>0.027134</v>
      </c>
      <c r="K122" s="7">
        <v>0.027223999999999998</v>
      </c>
      <c r="L122" s="7">
        <v>0.024416</v>
      </c>
      <c r="M122" s="7">
        <v>0.0242</v>
      </c>
      <c r="N122" s="7">
        <v>0.016162</v>
      </c>
      <c r="O122" s="7">
        <v>0.021901</v>
      </c>
      <c r="P122" s="7">
        <v>0.019320999999999998</v>
      </c>
      <c r="Q122" s="7">
        <v>0.017391999999999998</v>
      </c>
      <c r="R122" s="7"/>
      <c r="S122" s="7"/>
      <c r="T122" s="7"/>
      <c r="U122" s="7"/>
    </row>
    <row r="123" spans="1:21" ht="12.75">
      <c r="A123" s="25" t="s">
        <v>57</v>
      </c>
      <c r="B123" s="6" t="s">
        <v>20</v>
      </c>
      <c r="C123" s="7"/>
      <c r="D123" s="7"/>
      <c r="E123" s="7"/>
      <c r="F123" s="7"/>
      <c r="G123" s="7">
        <v>0.013342</v>
      </c>
      <c r="H123" s="7">
        <v>0.042277999999999996</v>
      </c>
      <c r="I123" s="7">
        <v>0.034307</v>
      </c>
      <c r="J123" s="7">
        <v>0.038377999999999995</v>
      </c>
      <c r="K123" s="7">
        <v>0.023302999999999997</v>
      </c>
      <c r="L123" s="7">
        <v>0.029689999999999998</v>
      </c>
      <c r="M123" s="7">
        <v>0.029462</v>
      </c>
      <c r="N123" s="7">
        <v>0.028603999999999997</v>
      </c>
      <c r="O123" s="7">
        <v>0.028142999999999998</v>
      </c>
      <c r="P123" s="7">
        <v>0.02667</v>
      </c>
      <c r="Q123" s="7">
        <v>0.027760999999999997</v>
      </c>
      <c r="R123" s="7"/>
      <c r="S123" s="7"/>
      <c r="T123" s="7"/>
      <c r="U123" s="7"/>
    </row>
    <row r="124" spans="1:21" ht="12.75">
      <c r="A124" s="25" t="s">
        <v>57</v>
      </c>
      <c r="B124" s="6" t="s">
        <v>21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</row>
    <row r="125" spans="1:21" ht="12.75">
      <c r="A125" s="25" t="s">
        <v>57</v>
      </c>
      <c r="B125" s="6" t="s">
        <v>22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ht="12.75">
      <c r="A126" s="25" t="s">
        <v>57</v>
      </c>
      <c r="B126" s="6" t="s">
        <v>23</v>
      </c>
      <c r="C126" s="7"/>
      <c r="D126" s="7"/>
      <c r="E126" s="7"/>
      <c r="F126" s="7"/>
      <c r="G126" s="7">
        <v>0.129169</v>
      </c>
      <c r="H126" s="7">
        <v>0.144336</v>
      </c>
      <c r="I126" s="7">
        <v>0.193374</v>
      </c>
      <c r="J126" s="7">
        <v>0.18501099999999998</v>
      </c>
      <c r="K126" s="7">
        <v>0.179373</v>
      </c>
      <c r="L126" s="7">
        <v>0.179079</v>
      </c>
      <c r="M126" s="7">
        <v>0.212669</v>
      </c>
      <c r="N126" s="7">
        <v>0.207819</v>
      </c>
      <c r="O126" s="7">
        <v>0.18989799999999998</v>
      </c>
      <c r="P126" s="7">
        <v>0.184381</v>
      </c>
      <c r="Q126" s="7">
        <v>0.18584799999999999</v>
      </c>
      <c r="R126" s="7"/>
      <c r="S126" s="7"/>
      <c r="T126" s="7"/>
      <c r="U126" s="7"/>
    </row>
    <row r="127" spans="1:21" ht="12.75">
      <c r="A127" s="25" t="s">
        <v>57</v>
      </c>
      <c r="B127" s="6" t="s">
        <v>24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</row>
    <row r="128" spans="1:21" ht="12.75">
      <c r="A128" s="24" t="s">
        <v>58</v>
      </c>
      <c r="B128" s="4" t="s">
        <v>17</v>
      </c>
      <c r="C128" s="5">
        <v>-0.012938999999999999</v>
      </c>
      <c r="D128" s="5">
        <v>0.010421999999999999</v>
      </c>
      <c r="E128" s="5">
        <v>-0.00258</v>
      </c>
      <c r="F128" s="5">
        <v>-0.014693999999999999</v>
      </c>
      <c r="G128" s="5">
        <v>-0.025935</v>
      </c>
      <c r="H128" s="5">
        <v>-0.045099</v>
      </c>
      <c r="I128" s="5">
        <v>-0.053806</v>
      </c>
      <c r="J128" s="5">
        <v>-0.061693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2.75">
      <c r="A129" s="24" t="s">
        <v>59</v>
      </c>
      <c r="B129" s="4" t="s">
        <v>19</v>
      </c>
      <c r="C129" s="5">
        <v>-0.024207</v>
      </c>
      <c r="D129" s="5">
        <v>0.038733</v>
      </c>
      <c r="E129" s="5">
        <v>0.038014</v>
      </c>
      <c r="F129" s="5">
        <v>0.19741499999999998</v>
      </c>
      <c r="G129" s="5">
        <v>0.22070099999999998</v>
      </c>
      <c r="H129" s="5">
        <v>0.18616</v>
      </c>
      <c r="I129" s="5">
        <v>0.161482</v>
      </c>
      <c r="J129" s="5">
        <v>0.165496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2.75">
      <c r="A130" s="24" t="s">
        <v>59</v>
      </c>
      <c r="B130" s="4" t="s">
        <v>20</v>
      </c>
      <c r="C130" s="5">
        <v>0.019185</v>
      </c>
      <c r="D130" s="5">
        <v>0.21842599999999998</v>
      </c>
      <c r="E130" s="5">
        <v>0.216024</v>
      </c>
      <c r="F130" s="5">
        <v>0.16264499999999998</v>
      </c>
      <c r="G130" s="5">
        <v>0.14753</v>
      </c>
      <c r="H130" s="5">
        <v>0.139798</v>
      </c>
      <c r="I130" s="5">
        <v>0.137514</v>
      </c>
      <c r="J130" s="5">
        <v>0.090614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2.75">
      <c r="A131" s="24" t="s">
        <v>59</v>
      </c>
      <c r="B131" s="4" t="s">
        <v>21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2.75">
      <c r="A132" s="24" t="s">
        <v>59</v>
      </c>
      <c r="B132" s="4" t="s">
        <v>22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2.75">
      <c r="A133" s="24" t="s">
        <v>59</v>
      </c>
      <c r="B133" s="4" t="s">
        <v>23</v>
      </c>
      <c r="C133" s="5">
        <v>0.135847</v>
      </c>
      <c r="D133" s="5">
        <v>0.560804</v>
      </c>
      <c r="E133" s="5">
        <v>0.400479</v>
      </c>
      <c r="F133" s="5">
        <v>0.324691</v>
      </c>
      <c r="G133" s="5">
        <v>0.31413399999999997</v>
      </c>
      <c r="H133" s="5">
        <v>0.301836</v>
      </c>
      <c r="I133" s="5">
        <v>0.257966</v>
      </c>
      <c r="J133" s="5">
        <v>0.261917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2.75">
      <c r="A134" s="24" t="s">
        <v>59</v>
      </c>
      <c r="B134" s="4" t="s">
        <v>24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2.75">
      <c r="A135" s="25" t="s">
        <v>60</v>
      </c>
      <c r="B135" s="6" t="s">
        <v>17</v>
      </c>
      <c r="C135" s="7"/>
      <c r="D135" s="7">
        <v>-0.0049429999999999995</v>
      </c>
      <c r="E135" s="7">
        <v>-0.015749</v>
      </c>
      <c r="F135" s="7">
        <v>-0.025931</v>
      </c>
      <c r="G135" s="7">
        <v>-0.035469</v>
      </c>
      <c r="H135" s="7">
        <v>-0.051696</v>
      </c>
      <c r="I135" s="7">
        <v>-0.059171999999999995</v>
      </c>
      <c r="J135" s="7">
        <v>-0.065921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</row>
    <row r="136" spans="1:21" ht="12.75">
      <c r="A136" s="25" t="s">
        <v>61</v>
      </c>
      <c r="B136" s="6" t="s">
        <v>19</v>
      </c>
      <c r="C136" s="7"/>
      <c r="D136" s="7">
        <v>0.138151</v>
      </c>
      <c r="E136" s="7">
        <v>0.137232</v>
      </c>
      <c r="F136" s="7">
        <v>0.311973</v>
      </c>
      <c r="G136" s="7">
        <v>0.310589</v>
      </c>
      <c r="H136" s="7">
        <v>0.34743199999999996</v>
      </c>
      <c r="I136" s="7">
        <v>0.299247</v>
      </c>
      <c r="J136" s="7">
        <v>0.28986999999999996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</row>
    <row r="137" spans="1:21" ht="12.75">
      <c r="A137" s="25" t="s">
        <v>61</v>
      </c>
      <c r="B137" s="6" t="s">
        <v>20</v>
      </c>
      <c r="C137" s="7"/>
      <c r="D137" s="7">
        <v>0.24836999999999998</v>
      </c>
      <c r="E137" s="7">
        <v>0.23669099999999998</v>
      </c>
      <c r="F137" s="7">
        <v>0.24120699999999998</v>
      </c>
      <c r="G137" s="7">
        <v>0.20468999999999998</v>
      </c>
      <c r="H137" s="7">
        <v>0.217492</v>
      </c>
      <c r="I137" s="7">
        <v>0.24989399999999998</v>
      </c>
      <c r="J137" s="7">
        <v>0.174069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</row>
    <row r="138" spans="1:21" ht="12.75">
      <c r="A138" s="25" t="s">
        <v>61</v>
      </c>
      <c r="B138" s="6" t="s">
        <v>21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</row>
    <row r="139" spans="1:21" ht="12.75">
      <c r="A139" s="25" t="s">
        <v>61</v>
      </c>
      <c r="B139" s="6" t="s">
        <v>22</v>
      </c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</row>
    <row r="140" spans="1:21" ht="12.75">
      <c r="A140" s="25" t="s">
        <v>61</v>
      </c>
      <c r="B140" s="6" t="s">
        <v>23</v>
      </c>
      <c r="C140" s="7"/>
      <c r="D140" s="7">
        <v>0.46649599999999997</v>
      </c>
      <c r="E140" s="7">
        <v>0.421992</v>
      </c>
      <c r="F140" s="7">
        <v>0.39358099999999996</v>
      </c>
      <c r="G140" s="7">
        <v>0.376058</v>
      </c>
      <c r="H140" s="7">
        <v>0.431635</v>
      </c>
      <c r="I140" s="7">
        <v>0.412205</v>
      </c>
      <c r="J140" s="7">
        <v>0.41423499999999996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</row>
    <row r="141" spans="1:21" ht="12.75">
      <c r="A141" s="25" t="s">
        <v>61</v>
      </c>
      <c r="B141" s="6" t="s">
        <v>24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</row>
    <row r="142" spans="1:21" ht="12.75">
      <c r="A142" s="24" t="s">
        <v>62</v>
      </c>
      <c r="B142" s="4" t="s">
        <v>17</v>
      </c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>
        <v>0.051153</v>
      </c>
      <c r="P142" s="5">
        <v>0.052143999999999996</v>
      </c>
      <c r="Q142" s="5">
        <v>0.053821</v>
      </c>
      <c r="R142" s="5">
        <v>0.055688999999999995</v>
      </c>
      <c r="S142" s="5">
        <v>0.05706</v>
      </c>
      <c r="T142" s="5">
        <v>0.05862</v>
      </c>
      <c r="U142" s="5">
        <v>0.060731</v>
      </c>
    </row>
    <row r="143" spans="1:21" ht="12.75">
      <c r="A143" s="24" t="s">
        <v>63</v>
      </c>
      <c r="B143" s="4" t="s">
        <v>19</v>
      </c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>
        <v>0.404509</v>
      </c>
      <c r="P143" s="5">
        <v>0.403061</v>
      </c>
      <c r="Q143" s="5">
        <v>0.40792799999999996</v>
      </c>
      <c r="R143" s="5">
        <v>0.426697</v>
      </c>
      <c r="S143" s="5">
        <v>0.42494699999999996</v>
      </c>
      <c r="T143" s="5">
        <v>0.437309</v>
      </c>
      <c r="U143" s="5">
        <v>0.443073</v>
      </c>
    </row>
    <row r="144" spans="1:21" ht="12.75">
      <c r="A144" s="24" t="s">
        <v>63</v>
      </c>
      <c r="B144" s="4" t="s">
        <v>20</v>
      </c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>
        <v>0.6071869999999999</v>
      </c>
      <c r="P144" s="5">
        <v>0.6315689999999999</v>
      </c>
      <c r="Q144" s="5">
        <v>0.6424799999999999</v>
      </c>
      <c r="R144" s="5">
        <v>0.64225</v>
      </c>
      <c r="S144" s="5">
        <v>0.6438309999999999</v>
      </c>
      <c r="T144" s="5">
        <v>0.647262</v>
      </c>
      <c r="U144" s="5">
        <v>0.663096</v>
      </c>
    </row>
    <row r="145" spans="1:21" ht="12.75">
      <c r="A145" s="24" t="s">
        <v>63</v>
      </c>
      <c r="B145" s="4" t="s">
        <v>21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2.75">
      <c r="A146" s="24" t="s">
        <v>63</v>
      </c>
      <c r="B146" s="4" t="s">
        <v>22</v>
      </c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2.75">
      <c r="A147" s="24" t="s">
        <v>63</v>
      </c>
      <c r="B147" s="4" t="s">
        <v>23</v>
      </c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>
        <v>0.370202</v>
      </c>
      <c r="P147" s="5">
        <v>0.41428299999999996</v>
      </c>
      <c r="Q147" s="5">
        <v>0.418599</v>
      </c>
      <c r="R147" s="5">
        <v>0.445501</v>
      </c>
      <c r="S147" s="5">
        <v>0.46115999999999996</v>
      </c>
      <c r="T147" s="5">
        <v>0.46872899999999995</v>
      </c>
      <c r="U147" s="5">
        <v>0.423235</v>
      </c>
    </row>
    <row r="148" spans="1:21" ht="12.75">
      <c r="A148" s="24" t="s">
        <v>63</v>
      </c>
      <c r="B148" s="4" t="s">
        <v>24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</sheetData>
  <sheetProtection/>
  <mergeCells count="23">
    <mergeCell ref="A2:A8"/>
    <mergeCell ref="A9:A15"/>
    <mergeCell ref="A16:A22"/>
    <mergeCell ref="A23:A29"/>
    <mergeCell ref="A30:A36"/>
    <mergeCell ref="A37:A43"/>
    <mergeCell ref="A44:A50"/>
    <mergeCell ref="A51:A57"/>
    <mergeCell ref="A107:A113"/>
    <mergeCell ref="A58:A64"/>
    <mergeCell ref="A65:A71"/>
    <mergeCell ref="A72:A78"/>
    <mergeCell ref="A79:A85"/>
    <mergeCell ref="W1:Y1"/>
    <mergeCell ref="W10:Y10"/>
    <mergeCell ref="A142:A148"/>
    <mergeCell ref="A114:A120"/>
    <mergeCell ref="A121:A127"/>
    <mergeCell ref="A128:A134"/>
    <mergeCell ref="A135:A141"/>
    <mergeCell ref="A86:A92"/>
    <mergeCell ref="A93:A99"/>
    <mergeCell ref="A100:A106"/>
  </mergeCells>
  <printOptions/>
  <pageMargins left="0.247916667" right="0.247916667" top="0.984027777777778" bottom="0.984027777777778" header="0.511805555555556" footer="0.51180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tabSelected="1" workbookViewId="0" topLeftCell="A1">
      <selection activeCell="A26" sqref="A25:A26"/>
    </sheetView>
  </sheetViews>
  <sheetFormatPr defaultColWidth="9.140625" defaultRowHeight="12.75"/>
  <cols>
    <col min="2" max="2" width="28.421875" style="0" bestFit="1" customWidth="1"/>
    <col min="4" max="4" width="10.57421875" style="0" customWidth="1"/>
    <col min="7" max="7" width="10.57421875" style="0" customWidth="1"/>
    <col min="10" max="10" width="11.57421875" style="0" customWidth="1"/>
    <col min="13" max="13" width="10.57421875" style="0" customWidth="1"/>
    <col min="16" max="16" width="10.57421875" style="0" customWidth="1"/>
    <col min="19" max="19" width="11.57421875" style="0" customWidth="1"/>
    <col min="22" max="22" width="10.57421875" style="0" customWidth="1"/>
  </cols>
  <sheetData>
    <row r="1" spans="2:23" ht="12.75">
      <c r="B1" s="13"/>
      <c r="C1" s="13"/>
      <c r="D1" s="23" t="s">
        <v>64</v>
      </c>
      <c r="E1" s="23"/>
      <c r="F1" s="13"/>
      <c r="G1" s="23" t="s">
        <v>65</v>
      </c>
      <c r="H1" s="23"/>
      <c r="I1" s="13"/>
      <c r="J1" s="23" t="s">
        <v>66</v>
      </c>
      <c r="K1" s="23"/>
      <c r="L1" s="13"/>
      <c r="M1" s="23" t="s">
        <v>67</v>
      </c>
      <c r="N1" s="23"/>
      <c r="O1" s="13"/>
      <c r="P1" s="23" t="s">
        <v>68</v>
      </c>
      <c r="Q1" s="23"/>
      <c r="R1" s="13"/>
      <c r="S1" s="23" t="s">
        <v>69</v>
      </c>
      <c r="T1" s="23"/>
      <c r="U1" s="13"/>
      <c r="V1" s="23" t="s">
        <v>70</v>
      </c>
      <c r="W1" s="23"/>
    </row>
    <row r="2" spans="2:23" ht="12.75">
      <c r="B2" s="14" t="s">
        <v>75</v>
      </c>
      <c r="C2" s="13"/>
      <c r="D2" s="15" t="s">
        <v>76</v>
      </c>
      <c r="E2" s="15" t="s">
        <v>77</v>
      </c>
      <c r="F2" s="13"/>
      <c r="G2" s="15" t="s">
        <v>76</v>
      </c>
      <c r="H2" s="15" t="s">
        <v>77</v>
      </c>
      <c r="I2" s="13"/>
      <c r="J2" s="15" t="s">
        <v>76</v>
      </c>
      <c r="K2" s="15" t="s">
        <v>77</v>
      </c>
      <c r="L2" s="13"/>
      <c r="M2" s="15" t="s">
        <v>76</v>
      </c>
      <c r="N2" s="15" t="s">
        <v>77</v>
      </c>
      <c r="O2" s="13"/>
      <c r="P2" s="15" t="s">
        <v>76</v>
      </c>
      <c r="Q2" s="15" t="s">
        <v>77</v>
      </c>
      <c r="R2" s="13"/>
      <c r="S2" s="15" t="s">
        <v>76</v>
      </c>
      <c r="T2" s="15" t="s">
        <v>77</v>
      </c>
      <c r="U2" s="13"/>
      <c r="V2" s="15" t="s">
        <v>76</v>
      </c>
      <c r="W2" s="15" t="s">
        <v>77</v>
      </c>
    </row>
    <row r="3" spans="2:23" ht="12.75">
      <c r="B3" s="10">
        <v>2</v>
      </c>
      <c r="D3" s="10">
        <v>9</v>
      </c>
      <c r="E3" s="11">
        <f aca="true" t="shared" si="0" ref="E3:E23">D3-B3</f>
        <v>7</v>
      </c>
      <c r="G3" s="10">
        <v>4</v>
      </c>
      <c r="H3" s="11">
        <f aca="true" t="shared" si="1" ref="H3:H23">G3-B3</f>
        <v>2</v>
      </c>
      <c r="J3" s="10">
        <v>3</v>
      </c>
      <c r="K3" s="11">
        <f aca="true" t="shared" si="2" ref="K3:K23">J3-B3</f>
        <v>1</v>
      </c>
      <c r="M3" s="10"/>
      <c r="N3" s="11"/>
      <c r="P3" s="10"/>
      <c r="Q3" s="11"/>
      <c r="S3" s="10">
        <v>4</v>
      </c>
      <c r="T3" s="11">
        <f aca="true" t="shared" si="3" ref="T3:T23">S3-B3</f>
        <v>2</v>
      </c>
      <c r="V3" s="10"/>
      <c r="W3" s="11"/>
    </row>
    <row r="4" spans="2:23" ht="12.75">
      <c r="B4" s="10">
        <v>3</v>
      </c>
      <c r="D4" s="10">
        <v>6</v>
      </c>
      <c r="E4" s="11">
        <f t="shared" si="0"/>
        <v>3</v>
      </c>
      <c r="G4" s="10">
        <v>8</v>
      </c>
      <c r="H4" s="11">
        <f t="shared" si="1"/>
        <v>5</v>
      </c>
      <c r="J4" s="10">
        <v>3</v>
      </c>
      <c r="K4" s="11">
        <f t="shared" si="2"/>
        <v>0</v>
      </c>
      <c r="M4" s="10"/>
      <c r="N4" s="11"/>
      <c r="P4" s="10"/>
      <c r="Q4" s="11"/>
      <c r="S4" s="10">
        <v>3</v>
      </c>
      <c r="T4" s="11">
        <f t="shared" si="3"/>
        <v>0</v>
      </c>
      <c r="V4" s="10"/>
      <c r="W4" s="11"/>
    </row>
    <row r="5" spans="2:23" ht="12.75">
      <c r="B5" s="10">
        <v>5</v>
      </c>
      <c r="D5" s="10">
        <v>5</v>
      </c>
      <c r="E5" s="11">
        <f t="shared" si="0"/>
        <v>0</v>
      </c>
      <c r="G5" s="10">
        <v>5</v>
      </c>
      <c r="H5" s="11">
        <f t="shared" si="1"/>
        <v>0</v>
      </c>
      <c r="J5" s="10">
        <v>6</v>
      </c>
      <c r="K5" s="11">
        <f t="shared" si="2"/>
        <v>1</v>
      </c>
      <c r="M5" s="10"/>
      <c r="N5" s="11"/>
      <c r="P5" s="10"/>
      <c r="Q5" s="11"/>
      <c r="S5" s="10">
        <v>7</v>
      </c>
      <c r="T5" s="11">
        <f t="shared" si="3"/>
        <v>2</v>
      </c>
      <c r="V5" s="10"/>
      <c r="W5" s="11"/>
    </row>
    <row r="6" spans="2:23" ht="12.75">
      <c r="B6" s="10">
        <v>3</v>
      </c>
      <c r="D6" s="10">
        <v>9</v>
      </c>
      <c r="E6" s="11">
        <f t="shared" si="0"/>
        <v>6</v>
      </c>
      <c r="G6" s="10">
        <v>9</v>
      </c>
      <c r="H6" s="11">
        <f t="shared" si="1"/>
        <v>6</v>
      </c>
      <c r="J6" s="10">
        <v>5</v>
      </c>
      <c r="K6" s="11">
        <f t="shared" si="2"/>
        <v>2</v>
      </c>
      <c r="M6" s="10"/>
      <c r="N6" s="11"/>
      <c r="P6" s="10"/>
      <c r="Q6" s="11"/>
      <c r="S6" s="10">
        <v>5</v>
      </c>
      <c r="T6" s="11">
        <f t="shared" si="3"/>
        <v>2</v>
      </c>
      <c r="V6" s="10"/>
      <c r="W6" s="11"/>
    </row>
    <row r="7" spans="2:23" ht="12.75">
      <c r="B7" s="10">
        <v>2</v>
      </c>
      <c r="D7" s="10">
        <v>3</v>
      </c>
      <c r="E7" s="11">
        <f t="shared" si="0"/>
        <v>1</v>
      </c>
      <c r="G7" s="10">
        <v>3</v>
      </c>
      <c r="H7" s="11">
        <f t="shared" si="1"/>
        <v>1</v>
      </c>
      <c r="J7" s="10">
        <v>4</v>
      </c>
      <c r="K7" s="11">
        <f t="shared" si="2"/>
        <v>2</v>
      </c>
      <c r="M7" s="10"/>
      <c r="N7" s="11"/>
      <c r="P7" s="10"/>
      <c r="Q7" s="11"/>
      <c r="S7" s="10">
        <v>3</v>
      </c>
      <c r="T7" s="11">
        <f t="shared" si="3"/>
        <v>1</v>
      </c>
      <c r="V7" s="10"/>
      <c r="W7" s="11"/>
    </row>
    <row r="8" spans="2:23" ht="12.75">
      <c r="B8" s="10">
        <v>5</v>
      </c>
      <c r="D8" s="10">
        <v>5</v>
      </c>
      <c r="E8" s="11">
        <f t="shared" si="0"/>
        <v>0</v>
      </c>
      <c r="G8" s="10">
        <v>8</v>
      </c>
      <c r="H8" s="11">
        <f t="shared" si="1"/>
        <v>3</v>
      </c>
      <c r="J8" s="10">
        <v>7</v>
      </c>
      <c r="K8" s="11">
        <f t="shared" si="2"/>
        <v>2</v>
      </c>
      <c r="M8" s="10"/>
      <c r="N8" s="11"/>
      <c r="P8" s="10"/>
      <c r="Q8" s="11"/>
      <c r="S8" s="10">
        <v>5</v>
      </c>
      <c r="T8" s="11">
        <f t="shared" si="3"/>
        <v>0</v>
      </c>
      <c r="V8" s="10"/>
      <c r="W8" s="11"/>
    </row>
    <row r="9" spans="2:23" ht="12.75">
      <c r="B9" s="10">
        <v>2</v>
      </c>
      <c r="D9" s="10">
        <v>2</v>
      </c>
      <c r="E9" s="11">
        <f t="shared" si="0"/>
        <v>0</v>
      </c>
      <c r="G9" s="10">
        <v>5</v>
      </c>
      <c r="H9" s="11">
        <f t="shared" si="1"/>
        <v>3</v>
      </c>
      <c r="J9" s="10">
        <v>2</v>
      </c>
      <c r="K9" s="11">
        <f t="shared" si="2"/>
        <v>0</v>
      </c>
      <c r="M9" s="10"/>
      <c r="N9" s="11"/>
      <c r="P9" s="10"/>
      <c r="Q9" s="11"/>
      <c r="S9" s="10">
        <v>8</v>
      </c>
      <c r="T9" s="11">
        <f t="shared" si="3"/>
        <v>6</v>
      </c>
      <c r="V9" s="10"/>
      <c r="W9" s="11"/>
    </row>
    <row r="10" spans="2:23" ht="12.75">
      <c r="B10" s="10">
        <v>2</v>
      </c>
      <c r="D10" s="10">
        <v>4</v>
      </c>
      <c r="E10" s="11">
        <f t="shared" si="0"/>
        <v>2</v>
      </c>
      <c r="G10" s="10">
        <v>2</v>
      </c>
      <c r="H10" s="11">
        <f t="shared" si="1"/>
        <v>0</v>
      </c>
      <c r="J10" s="10">
        <v>5</v>
      </c>
      <c r="K10" s="11">
        <f t="shared" si="2"/>
        <v>3</v>
      </c>
      <c r="M10" s="10"/>
      <c r="N10" s="11"/>
      <c r="P10" s="10"/>
      <c r="Q10" s="11"/>
      <c r="S10" s="10">
        <v>2</v>
      </c>
      <c r="T10" s="11">
        <f t="shared" si="3"/>
        <v>0</v>
      </c>
      <c r="V10" s="10"/>
      <c r="W10" s="11"/>
    </row>
    <row r="11" spans="2:23" ht="12.75">
      <c r="B11" s="10">
        <v>2</v>
      </c>
      <c r="D11" s="10">
        <v>6</v>
      </c>
      <c r="E11" s="11">
        <f t="shared" si="0"/>
        <v>4</v>
      </c>
      <c r="G11" s="10">
        <v>8</v>
      </c>
      <c r="H11" s="11">
        <f t="shared" si="1"/>
        <v>6</v>
      </c>
      <c r="J11" s="10">
        <v>8</v>
      </c>
      <c r="K11" s="11">
        <f t="shared" si="2"/>
        <v>6</v>
      </c>
      <c r="M11" s="10"/>
      <c r="N11" s="11"/>
      <c r="P11" s="10"/>
      <c r="Q11" s="11"/>
      <c r="S11" s="10">
        <v>2</v>
      </c>
      <c r="T11" s="11">
        <f t="shared" si="3"/>
        <v>0</v>
      </c>
      <c r="V11" s="10"/>
      <c r="W11" s="11"/>
    </row>
    <row r="12" spans="2:23" ht="12.75">
      <c r="B12" s="10">
        <v>10</v>
      </c>
      <c r="D12" s="10">
        <v>15</v>
      </c>
      <c r="E12" s="11">
        <f t="shared" si="0"/>
        <v>5</v>
      </c>
      <c r="G12" s="10">
        <v>14</v>
      </c>
      <c r="H12" s="11">
        <f t="shared" si="1"/>
        <v>4</v>
      </c>
      <c r="J12" s="10">
        <v>16</v>
      </c>
      <c r="K12" s="11">
        <f t="shared" si="2"/>
        <v>6</v>
      </c>
      <c r="M12" s="10"/>
      <c r="N12" s="11"/>
      <c r="P12" s="10"/>
      <c r="Q12" s="11"/>
      <c r="S12" s="10">
        <v>11</v>
      </c>
      <c r="T12" s="11">
        <f t="shared" si="3"/>
        <v>1</v>
      </c>
      <c r="V12" s="10"/>
      <c r="W12" s="11"/>
    </row>
    <row r="13" spans="2:23" ht="12.75">
      <c r="B13" s="10">
        <v>2</v>
      </c>
      <c r="D13" s="10">
        <v>2</v>
      </c>
      <c r="E13" s="11">
        <f t="shared" si="0"/>
        <v>0</v>
      </c>
      <c r="G13" s="10">
        <v>6</v>
      </c>
      <c r="H13" s="11">
        <f t="shared" si="1"/>
        <v>4</v>
      </c>
      <c r="J13" s="10">
        <v>4</v>
      </c>
      <c r="K13" s="11">
        <f t="shared" si="2"/>
        <v>2</v>
      </c>
      <c r="M13" s="10"/>
      <c r="N13" s="11"/>
      <c r="P13" s="10"/>
      <c r="Q13" s="11"/>
      <c r="S13" s="10">
        <v>2</v>
      </c>
      <c r="T13" s="11">
        <f t="shared" si="3"/>
        <v>0</v>
      </c>
      <c r="V13" s="10"/>
      <c r="W13" s="11"/>
    </row>
    <row r="14" spans="2:23" ht="12.75">
      <c r="B14" s="10">
        <v>4</v>
      </c>
      <c r="D14" s="10">
        <v>6</v>
      </c>
      <c r="E14" s="11">
        <f t="shared" si="0"/>
        <v>2</v>
      </c>
      <c r="G14" s="10">
        <v>5</v>
      </c>
      <c r="H14" s="11">
        <f t="shared" si="1"/>
        <v>1</v>
      </c>
      <c r="J14" s="10">
        <v>5</v>
      </c>
      <c r="K14" s="11">
        <f t="shared" si="2"/>
        <v>1</v>
      </c>
      <c r="M14" s="10"/>
      <c r="N14" s="11"/>
      <c r="P14" s="10"/>
      <c r="Q14" s="11"/>
      <c r="S14" s="10">
        <v>4</v>
      </c>
      <c r="T14" s="11">
        <f t="shared" si="3"/>
        <v>0</v>
      </c>
      <c r="V14" s="10"/>
      <c r="W14" s="11"/>
    </row>
    <row r="15" spans="2:23" ht="12.75">
      <c r="B15" s="10">
        <v>2</v>
      </c>
      <c r="D15" s="10">
        <v>5</v>
      </c>
      <c r="E15" s="11">
        <f t="shared" si="0"/>
        <v>3</v>
      </c>
      <c r="G15" s="10">
        <v>4</v>
      </c>
      <c r="H15" s="11">
        <f t="shared" si="1"/>
        <v>2</v>
      </c>
      <c r="J15" s="10">
        <v>8</v>
      </c>
      <c r="K15" s="11">
        <f t="shared" si="2"/>
        <v>6</v>
      </c>
      <c r="M15" s="10"/>
      <c r="N15" s="11"/>
      <c r="P15" s="10"/>
      <c r="Q15" s="11"/>
      <c r="S15" s="10">
        <v>3</v>
      </c>
      <c r="T15" s="11">
        <f t="shared" si="3"/>
        <v>1</v>
      </c>
      <c r="V15" s="10"/>
      <c r="W15" s="11"/>
    </row>
    <row r="16" spans="2:23" ht="12.75">
      <c r="B16" s="10">
        <v>2</v>
      </c>
      <c r="D16" s="10">
        <v>2</v>
      </c>
      <c r="E16" s="11">
        <f t="shared" si="0"/>
        <v>0</v>
      </c>
      <c r="G16" s="10">
        <v>6</v>
      </c>
      <c r="H16" s="11">
        <f t="shared" si="1"/>
        <v>4</v>
      </c>
      <c r="J16" s="10">
        <v>2</v>
      </c>
      <c r="K16" s="11">
        <f t="shared" si="2"/>
        <v>0</v>
      </c>
      <c r="M16" s="10"/>
      <c r="N16" s="11"/>
      <c r="P16" s="10"/>
      <c r="Q16" s="11"/>
      <c r="S16" s="10">
        <v>5</v>
      </c>
      <c r="T16" s="11">
        <f t="shared" si="3"/>
        <v>3</v>
      </c>
      <c r="V16" s="10"/>
      <c r="W16" s="11"/>
    </row>
    <row r="17" spans="2:23" ht="12.75">
      <c r="B17" s="10">
        <v>2</v>
      </c>
      <c r="D17" s="10">
        <v>13</v>
      </c>
      <c r="E17" s="11">
        <f t="shared" si="0"/>
        <v>11</v>
      </c>
      <c r="G17" s="10">
        <v>2</v>
      </c>
      <c r="H17" s="11">
        <f t="shared" si="1"/>
        <v>0</v>
      </c>
      <c r="J17" s="10">
        <v>2</v>
      </c>
      <c r="K17" s="11">
        <f t="shared" si="2"/>
        <v>0</v>
      </c>
      <c r="M17" s="10"/>
      <c r="N17" s="11"/>
      <c r="P17" s="10"/>
      <c r="Q17" s="11"/>
      <c r="S17" s="10">
        <v>2</v>
      </c>
      <c r="T17" s="11">
        <f t="shared" si="3"/>
        <v>0</v>
      </c>
      <c r="V17" s="10"/>
      <c r="W17" s="11"/>
    </row>
    <row r="18" spans="2:23" ht="12.75">
      <c r="B18" s="10">
        <v>2</v>
      </c>
      <c r="D18" s="10">
        <v>2</v>
      </c>
      <c r="E18" s="11">
        <f t="shared" si="0"/>
        <v>0</v>
      </c>
      <c r="G18" s="10">
        <v>3</v>
      </c>
      <c r="H18" s="11">
        <f t="shared" si="1"/>
        <v>1</v>
      </c>
      <c r="J18" s="10">
        <v>3</v>
      </c>
      <c r="K18" s="11">
        <f t="shared" si="2"/>
        <v>1</v>
      </c>
      <c r="M18" s="10"/>
      <c r="N18" s="11"/>
      <c r="P18" s="10"/>
      <c r="Q18" s="11"/>
      <c r="S18" s="10">
        <v>2</v>
      </c>
      <c r="T18" s="11">
        <f t="shared" si="3"/>
        <v>0</v>
      </c>
      <c r="V18" s="10"/>
      <c r="W18" s="11"/>
    </row>
    <row r="19" spans="2:23" ht="12.75">
      <c r="B19" s="10">
        <v>2</v>
      </c>
      <c r="D19" s="10">
        <v>3</v>
      </c>
      <c r="E19" s="11">
        <f t="shared" si="0"/>
        <v>1</v>
      </c>
      <c r="G19" s="10">
        <v>9</v>
      </c>
      <c r="H19" s="11">
        <f t="shared" si="1"/>
        <v>7</v>
      </c>
      <c r="J19" s="10">
        <v>2</v>
      </c>
      <c r="K19" s="11">
        <f t="shared" si="2"/>
        <v>0</v>
      </c>
      <c r="M19" s="10"/>
      <c r="N19" s="11"/>
      <c r="P19" s="10"/>
      <c r="Q19" s="11"/>
      <c r="S19" s="10">
        <v>3</v>
      </c>
      <c r="T19" s="11">
        <f t="shared" si="3"/>
        <v>1</v>
      </c>
      <c r="V19" s="10"/>
      <c r="W19" s="11"/>
    </row>
    <row r="20" spans="2:23" ht="12.75">
      <c r="B20" s="10">
        <v>6</v>
      </c>
      <c r="D20" s="10">
        <v>6</v>
      </c>
      <c r="E20" s="11">
        <f t="shared" si="0"/>
        <v>0</v>
      </c>
      <c r="G20" s="10">
        <v>9</v>
      </c>
      <c r="H20" s="11">
        <f t="shared" si="1"/>
        <v>3</v>
      </c>
      <c r="J20" s="10">
        <v>7</v>
      </c>
      <c r="K20" s="11">
        <f t="shared" si="2"/>
        <v>1</v>
      </c>
      <c r="M20" s="10"/>
      <c r="N20" s="11"/>
      <c r="P20" s="10"/>
      <c r="Q20" s="11"/>
      <c r="S20" s="10">
        <v>12</v>
      </c>
      <c r="T20" s="11">
        <f t="shared" si="3"/>
        <v>6</v>
      </c>
      <c r="V20" s="10"/>
      <c r="W20" s="11"/>
    </row>
    <row r="21" spans="2:23" ht="12.75">
      <c r="B21" s="10">
        <v>2</v>
      </c>
      <c r="D21" s="10">
        <v>3</v>
      </c>
      <c r="E21" s="11">
        <f t="shared" si="0"/>
        <v>1</v>
      </c>
      <c r="G21" s="10">
        <v>6</v>
      </c>
      <c r="H21" s="11">
        <f t="shared" si="1"/>
        <v>4</v>
      </c>
      <c r="J21" s="10">
        <v>3</v>
      </c>
      <c r="K21" s="11">
        <f t="shared" si="2"/>
        <v>1</v>
      </c>
      <c r="M21" s="10"/>
      <c r="N21" s="11"/>
      <c r="P21" s="10"/>
      <c r="Q21" s="11"/>
      <c r="S21" s="10">
        <v>3</v>
      </c>
      <c r="T21" s="11">
        <f t="shared" si="3"/>
        <v>1</v>
      </c>
      <c r="V21" s="10"/>
      <c r="W21" s="11"/>
    </row>
    <row r="22" spans="2:23" ht="12.75">
      <c r="B22" s="10">
        <v>3</v>
      </c>
      <c r="D22" s="10">
        <v>3</v>
      </c>
      <c r="E22" s="11">
        <f t="shared" si="0"/>
        <v>0</v>
      </c>
      <c r="G22" s="10">
        <v>7</v>
      </c>
      <c r="H22" s="11">
        <f t="shared" si="1"/>
        <v>4</v>
      </c>
      <c r="J22" s="10">
        <v>3</v>
      </c>
      <c r="K22" s="11">
        <f t="shared" si="2"/>
        <v>0</v>
      </c>
      <c r="M22" s="10"/>
      <c r="N22" s="11"/>
      <c r="P22" s="10"/>
      <c r="Q22" s="11"/>
      <c r="S22" s="10">
        <v>3</v>
      </c>
      <c r="T22" s="11">
        <f t="shared" si="3"/>
        <v>0</v>
      </c>
      <c r="V22" s="10"/>
      <c r="W22" s="11"/>
    </row>
    <row r="23" spans="2:23" ht="12.75">
      <c r="B23" s="10">
        <v>14</v>
      </c>
      <c r="D23" s="10">
        <v>17</v>
      </c>
      <c r="E23" s="11">
        <f t="shared" si="0"/>
        <v>3</v>
      </c>
      <c r="G23" s="10">
        <v>19</v>
      </c>
      <c r="H23" s="11">
        <f t="shared" si="1"/>
        <v>5</v>
      </c>
      <c r="J23" s="10">
        <v>17</v>
      </c>
      <c r="K23" s="11">
        <f t="shared" si="2"/>
        <v>3</v>
      </c>
      <c r="M23" s="10"/>
      <c r="N23" s="11"/>
      <c r="P23" s="10"/>
      <c r="Q23" s="11"/>
      <c r="S23" s="10">
        <v>17</v>
      </c>
      <c r="T23" s="11">
        <f t="shared" si="3"/>
        <v>3</v>
      </c>
      <c r="V23" s="10"/>
      <c r="W23" s="11"/>
    </row>
    <row r="24" spans="2:23" ht="12.75">
      <c r="B24" s="10"/>
      <c r="D24" s="10"/>
      <c r="E24" s="10"/>
      <c r="G24" s="10"/>
      <c r="H24" s="10"/>
      <c r="J24" s="10"/>
      <c r="K24" s="10"/>
      <c r="M24" s="10"/>
      <c r="N24" s="10"/>
      <c r="P24" s="10"/>
      <c r="Q24" s="10"/>
      <c r="S24" s="10"/>
      <c r="T24" s="10"/>
      <c r="V24" s="10"/>
      <c r="W24" s="10"/>
    </row>
    <row r="25" spans="1:23" ht="12.75">
      <c r="A25" s="27" t="s">
        <v>82</v>
      </c>
      <c r="B25" s="16">
        <f>AVERAGE(B3:B23)</f>
        <v>3.6666666666666665</v>
      </c>
      <c r="C25" s="16"/>
      <c r="D25" s="16">
        <f>AVERAGE(D3:D23)</f>
        <v>6</v>
      </c>
      <c r="E25" s="16">
        <f>AVERAGE(E3:E23)</f>
        <v>2.3333333333333335</v>
      </c>
      <c r="F25" s="16"/>
      <c r="G25" s="16">
        <f>AVERAGE(G3:G23)</f>
        <v>6.761904761904762</v>
      </c>
      <c r="H25" s="16">
        <f>AVERAGE(H3:H23)</f>
        <v>3.0952380952380953</v>
      </c>
      <c r="I25" s="16"/>
      <c r="J25" s="16">
        <f>AVERAGE(J3:J23)</f>
        <v>5.476190476190476</v>
      </c>
      <c r="K25" s="16">
        <f>AVERAGE(K3:K23)</f>
        <v>1.8095238095238095</v>
      </c>
      <c r="L25" s="16"/>
      <c r="M25" s="16"/>
      <c r="N25" s="16"/>
      <c r="O25" s="16"/>
      <c r="P25" s="16"/>
      <c r="Q25" s="16"/>
      <c r="R25" s="16"/>
      <c r="S25" s="16">
        <f>AVERAGE(S3:S23)</f>
        <v>5.0476190476190474</v>
      </c>
      <c r="T25" s="16">
        <f>AVERAGE(T3:T23)</f>
        <v>1.380952380952381</v>
      </c>
      <c r="V25" s="11"/>
      <c r="W25" s="11"/>
    </row>
    <row r="26" spans="1:20" ht="12.75">
      <c r="A26" s="27" t="s">
        <v>83</v>
      </c>
      <c r="B26" s="16">
        <f>STDEV(B3:B23)</f>
        <v>3.087609647175843</v>
      </c>
      <c r="C26" s="16"/>
      <c r="D26" s="16">
        <f>STDEV(D3:D23)</f>
        <v>4.33589667773576</v>
      </c>
      <c r="E26" s="16">
        <f>STDEV(E3:E23)</f>
        <v>2.921186973360886</v>
      </c>
      <c r="F26" s="16"/>
      <c r="G26" s="16">
        <f>STDEV(G3:G23)</f>
        <v>4.0112935806889265</v>
      </c>
      <c r="H26" s="16">
        <f>STDEV(H3:H23)</f>
        <v>2.0953463175513947</v>
      </c>
      <c r="I26" s="16"/>
      <c r="J26" s="16">
        <f>STDEV(J3:J23)</f>
        <v>4.154744849194082</v>
      </c>
      <c r="K26" s="16">
        <f>STDEV(K3:K23)</f>
        <v>1.9904534061124772</v>
      </c>
      <c r="L26" s="16"/>
      <c r="M26" s="16"/>
      <c r="N26" s="16"/>
      <c r="O26" s="16"/>
      <c r="P26" s="16"/>
      <c r="Q26" s="16"/>
      <c r="R26" s="16"/>
      <c r="S26" s="16">
        <f>STDEV(S3:S23)</f>
        <v>3.955707148869725</v>
      </c>
      <c r="T26" s="16">
        <f>STDEV(T3:T23)</f>
        <v>1.8296499795368095</v>
      </c>
    </row>
  </sheetData>
  <sheetProtection/>
  <mergeCells count="7">
    <mergeCell ref="P1:Q1"/>
    <mergeCell ref="S1:T1"/>
    <mergeCell ref="V1:W1"/>
    <mergeCell ref="D1:E1"/>
    <mergeCell ref="G1:H1"/>
    <mergeCell ref="J1:K1"/>
    <mergeCell ref="M1:N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2008-02-08T20:43:12Z</cp:lastPrinted>
  <dcterms:created xsi:type="dcterms:W3CDTF">2008-04-30T02:38:22Z</dcterms:created>
  <dcterms:modified xsi:type="dcterms:W3CDTF">2008-04-30T09:53:21Z</dcterms:modified>
  <cp:category/>
  <cp:version/>
  <cp:contentType/>
  <cp:contentStatus/>
</cp:coreProperties>
</file>