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<sst xmlns="http://schemas.openxmlformats.org/spreadsheetml/2006/main" count="355" uniqueCount="84">
  <si>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</si>
  <si>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</si>
  <si>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</si>
  <si>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</si>
  <si>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</si>
  <si>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</si>
  <si>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</si>
  <si>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</si>
  <si>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</si>
  <si>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</si>
  <si>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</si>
  <si>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</si>
  <si>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</si>
  <si>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</si>
  <si>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</si>
  <si>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</si>
  <si>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</si>
  <si>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</si>
  <si>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</si>
  <si>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</si>
  <si>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</si>
  <si>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</si>
  <si>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</si>
  <si>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</si>
  <si>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</si>
  <si>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</si>
  <si>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</si>
  <si>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</si>
  <si>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</si>
  <si>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</si>
  <si>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</si>
  <si>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</si>
  <si>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</si>
  <si>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</si>
  <si>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</si>
  <si>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</si>
  <si>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</si>
  <si>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</si>
  <si>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</si>
  <si>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</si>
  <si>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</si>
  <si>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</si>
  <si>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</si>
  <si>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</si>
  <si>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</si>
  <si>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</si>
  <si>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</si>
  <si>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</si>
  <si>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</si>
  <si>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</si>
  <si>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</si>
  <si>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</si>
  <si>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</si>
  <si>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</si>
  <si>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</si>
  <si>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</si>
  <si>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</si>
  <si>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</si>
  <si>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</si>
  <si>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</si>
  <si>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</si>
  <si>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</si>
  <si>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</si>
  <si>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</si>
  <si>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</si>
  <si>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</si>
  <si>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</si>
  <si>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</si>
  <si>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</si>
  <si>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</si>
  <si>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</si>
  <si>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K = 17</t>
  </si>
  <si>
    <t>K = 18</t>
  </si>
  <si>
    <t>K = 19</t>
  </si>
  <si>
    <t>K = 20</t>
  </si>
  <si>
    <t>Actual number of classes (AK)</t>
  </si>
  <si>
    <t>Best k (BK)</t>
  </si>
  <si>
    <t>BK - AK</t>
  </si>
  <si>
    <t>armstrong-2002-v1  k=2</t>
  </si>
  <si>
    <t>armstrong-2002-v2  k=3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</si>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</sst>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workbookViewId="0" topLeftCell="Y1">
      <selection activeCell="W18" sqref="W18"/>
    </sheetView>
  </sheetViews>
  <sheetFormatPr defaultColWidth="9.140625" defaultRowHeight="12.75"/>
  <cols>
    <col min="1" max="1" width="20.140625" style="1" customWidth="1"/>
    <col min="2" max="2" width="7.7109375" style="0" customWidth="1"/>
    <col min="3" max="10" width="5.140625" style="0" customWidth="1"/>
    <col min="11" max="17" width="6.00390625" style="0" customWidth="1"/>
    <col min="18" max="21" width="5.421875" style="0" bestFit="1" customWidth="1"/>
    <col min="22" max="22" width="5.00390625" style="0" customWidth="1"/>
    <col min="23" max="23" width="17.00390625" style="0" customWidth="1"/>
    <col min="24" max="24" width="13.57421875" style="0" customWidth="1"/>
    <col min="25" max="25" width="15.421875" style="0" customWidth="1"/>
    <col min="26" max="16384" width="11.57421875" style="0" customWidth="1"/>
  </cols>
  <sheetData>
    <row r="1" spans="1:25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71</v>
      </c>
      <c r="S1" s="3" t="s">
        <v>72</v>
      </c>
      <c r="T1" s="3" t="s">
        <v>73</v>
      </c>
      <c r="U1" s="3" t="s">
        <v>74</v>
      </c>
      <c r="V1" s="11"/>
      <c r="W1" s="18" t="s">
        <v>80</v>
      </c>
      <c r="X1" s="19"/>
      <c r="Y1" s="20"/>
    </row>
    <row r="2" spans="1:25" ht="12.75">
      <c r="A2" s="25" t="s">
        <v>78</v>
      </c>
      <c r="B2" s="4" t="s">
        <v>17</v>
      </c>
      <c r="C2" s="5">
        <v>-0.013805</v>
      </c>
      <c r="D2" s="5">
        <v>-0.026673</v>
      </c>
      <c r="E2" s="5">
        <v>-0.038625</v>
      </c>
      <c r="F2" s="5">
        <v>-0.014067999999999999</v>
      </c>
      <c r="G2" s="5">
        <v>-0.026126</v>
      </c>
      <c r="H2" s="5">
        <v>-0.037298</v>
      </c>
      <c r="I2" s="5">
        <v>-0.047601</v>
      </c>
      <c r="J2" s="5">
        <v>-0.057051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13" t="s">
        <v>17</v>
      </c>
      <c r="X2" s="13">
        <f aca="true" t="shared" si="0" ref="X2:X8">AVERAGE(C2,D9,F16,D23,C30,F37,C44,C51,C58,K65,C72,E79,C86,C93,C107,C114,G121,C128,D135,O142)</f>
        <v>0.0125731</v>
      </c>
      <c r="Y2" s="13">
        <f aca="true" t="shared" si="1" ref="Y2:Y8">STDEV(C2,D9,F16,D23,C30,F37,C44,C51,C58,K65,C72,E79,C86,C93,C107,C114,G121,C128,D135,O142)</f>
        <v>0.03370437333937541</v>
      </c>
    </row>
    <row r="3" spans="1:25" ht="12.75">
      <c r="A3" s="25" t="s">
        <v>18</v>
      </c>
      <c r="B3" s="4" t="s">
        <v>19</v>
      </c>
      <c r="C3" s="5">
        <v>-0.013805</v>
      </c>
      <c r="D3" s="5">
        <v>0.012780999999999999</v>
      </c>
      <c r="E3" s="5">
        <v>-0.023851999999999998</v>
      </c>
      <c r="F3" s="5">
        <v>-0.025367999999999998</v>
      </c>
      <c r="G3" s="5">
        <v>-0.036545</v>
      </c>
      <c r="H3" s="5">
        <v>-0.046853</v>
      </c>
      <c r="I3" s="5">
        <v>-0.070517</v>
      </c>
      <c r="J3" s="5">
        <v>-0.071252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W3" s="13" t="s">
        <v>19</v>
      </c>
      <c r="X3" s="13">
        <f t="shared" si="0"/>
        <v>0.03411335</v>
      </c>
      <c r="Y3" s="13">
        <f t="shared" si="1"/>
        <v>0.08224132422858385</v>
      </c>
    </row>
    <row r="4" spans="1:25" ht="12.75">
      <c r="A4" s="25" t="s">
        <v>18</v>
      </c>
      <c r="B4" s="4" t="s">
        <v>20</v>
      </c>
      <c r="C4" s="5">
        <v>-0.013805</v>
      </c>
      <c r="D4" s="5">
        <v>0.7037049999999999</v>
      </c>
      <c r="E4" s="5">
        <v>0.6901339999999999</v>
      </c>
      <c r="F4" s="5">
        <v>0.529424</v>
      </c>
      <c r="G4" s="5">
        <v>0.436998</v>
      </c>
      <c r="H4" s="5">
        <v>0.39438</v>
      </c>
      <c r="I4" s="5">
        <v>0.444747</v>
      </c>
      <c r="J4" s="5">
        <v>0.438333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W4" s="13" t="s">
        <v>20</v>
      </c>
      <c r="X4" s="13">
        <f t="shared" si="0"/>
        <v>0.054840299999999995</v>
      </c>
      <c r="Y4" s="13">
        <f t="shared" si="1"/>
        <v>0.0898839084685878</v>
      </c>
    </row>
    <row r="5" spans="1:25" ht="12.75">
      <c r="A5" s="25" t="s">
        <v>18</v>
      </c>
      <c r="B5" s="4" t="s">
        <v>21</v>
      </c>
      <c r="C5" s="5">
        <v>0.6422359999999999</v>
      </c>
      <c r="D5" s="5">
        <v>0.646486</v>
      </c>
      <c r="E5" s="5">
        <v>0.500742</v>
      </c>
      <c r="F5" s="5">
        <v>0.31789999999999996</v>
      </c>
      <c r="G5" s="5">
        <v>0.31425</v>
      </c>
      <c r="H5" s="5">
        <v>0.295934</v>
      </c>
      <c r="I5" s="5">
        <v>0.270601</v>
      </c>
      <c r="J5" s="5">
        <v>0.25887299999999996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13" t="s">
        <v>21</v>
      </c>
      <c r="X5" s="13">
        <f t="shared" si="0"/>
        <v>0.3345593</v>
      </c>
      <c r="Y5" s="13">
        <f t="shared" si="1"/>
        <v>0.3032908583148838</v>
      </c>
    </row>
    <row r="6" spans="1:25" ht="12.75">
      <c r="A6" s="25" t="s">
        <v>18</v>
      </c>
      <c r="B6" s="4" t="s">
        <v>22</v>
      </c>
      <c r="C6" s="5">
        <v>0.836119</v>
      </c>
      <c r="D6" s="5">
        <v>0.701391</v>
      </c>
      <c r="E6" s="5">
        <v>0.57641</v>
      </c>
      <c r="F6" s="5">
        <v>0.690112</v>
      </c>
      <c r="G6" s="5">
        <v>0.614864</v>
      </c>
      <c r="H6" s="5">
        <v>0.588062</v>
      </c>
      <c r="I6" s="5">
        <v>0.716368</v>
      </c>
      <c r="J6" s="5">
        <v>0.589542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13" t="s">
        <v>22</v>
      </c>
      <c r="X6" s="13">
        <f t="shared" si="0"/>
        <v>0.4342561999999999</v>
      </c>
      <c r="Y6" s="13">
        <f t="shared" si="1"/>
        <v>0.29638851211110007</v>
      </c>
    </row>
    <row r="7" spans="1:25" ht="12.75">
      <c r="A7" s="25" t="s">
        <v>18</v>
      </c>
      <c r="B7" s="4" t="s">
        <v>23</v>
      </c>
      <c r="C7" s="5">
        <v>0.140209</v>
      </c>
      <c r="D7" s="5">
        <v>0.076585</v>
      </c>
      <c r="E7" s="5">
        <v>0.068073</v>
      </c>
      <c r="F7" s="5">
        <v>0.030046999999999997</v>
      </c>
      <c r="G7" s="5">
        <v>0.04699</v>
      </c>
      <c r="H7" s="5">
        <v>0.041567</v>
      </c>
      <c r="I7" s="5">
        <v>0.034019</v>
      </c>
      <c r="J7" s="5">
        <v>0.035923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13" t="s">
        <v>23</v>
      </c>
      <c r="X7" s="13">
        <f t="shared" si="0"/>
        <v>0.08349419999999999</v>
      </c>
      <c r="Y7" s="13">
        <f t="shared" si="1"/>
        <v>0.07632128553107441</v>
      </c>
    </row>
    <row r="8" spans="1:25" ht="12.75">
      <c r="A8" s="25" t="s">
        <v>18</v>
      </c>
      <c r="B8" s="4" t="s">
        <v>24</v>
      </c>
      <c r="C8" s="5">
        <v>0.064307</v>
      </c>
      <c r="D8" s="5">
        <v>0.10582799999999999</v>
      </c>
      <c r="E8" s="5">
        <v>0.12464499999999999</v>
      </c>
      <c r="F8" s="5">
        <v>0.136818</v>
      </c>
      <c r="G8" s="5">
        <v>0.146063</v>
      </c>
      <c r="H8" s="5">
        <v>0.13874</v>
      </c>
      <c r="I8" s="5">
        <v>0.159178</v>
      </c>
      <c r="J8" s="5">
        <v>0.13378199999999998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13" t="s">
        <v>24</v>
      </c>
      <c r="X8" s="13">
        <f t="shared" si="0"/>
        <v>0.2619035555555555</v>
      </c>
      <c r="Y8" s="13">
        <f t="shared" si="1"/>
        <v>0.24442140408926408</v>
      </c>
    </row>
    <row r="9" spans="1:25" ht="12.75">
      <c r="A9" s="26" t="s">
        <v>79</v>
      </c>
      <c r="B9" s="6" t="s">
        <v>17</v>
      </c>
      <c r="C9" s="7"/>
      <c r="D9" s="7">
        <v>0.0006709999999999999</v>
      </c>
      <c r="E9" s="7">
        <v>-0.0032389999999999997</v>
      </c>
      <c r="F9" s="7">
        <v>0.002221</v>
      </c>
      <c r="G9" s="7">
        <v>0.0011539999999999999</v>
      </c>
      <c r="H9" s="7">
        <v>-0.002908</v>
      </c>
      <c r="I9" s="7">
        <v>-0.006222</v>
      </c>
      <c r="J9" s="7">
        <v>-0.008753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13"/>
      <c r="X9" s="13"/>
      <c r="Y9" s="13"/>
    </row>
    <row r="10" spans="1:25" ht="12.75">
      <c r="A10" s="26" t="s">
        <v>25</v>
      </c>
      <c r="B10" s="6" t="s">
        <v>19</v>
      </c>
      <c r="C10" s="7"/>
      <c r="D10" s="7">
        <v>0.0006709999999999999</v>
      </c>
      <c r="E10" s="7">
        <v>0.006513</v>
      </c>
      <c r="F10" s="7">
        <v>-0.000514</v>
      </c>
      <c r="G10" s="7">
        <v>-1.4E-05</v>
      </c>
      <c r="H10" s="7">
        <v>-0.001766</v>
      </c>
      <c r="I10" s="7">
        <v>-0.006032</v>
      </c>
      <c r="J10" s="7">
        <v>-0.009517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21" t="s">
        <v>81</v>
      </c>
      <c r="X10" s="22"/>
      <c r="Y10" s="23"/>
    </row>
    <row r="11" spans="1:25" ht="12.75">
      <c r="A11" s="26" t="s">
        <v>25</v>
      </c>
      <c r="B11" s="6" t="s">
        <v>20</v>
      </c>
      <c r="C11" s="7"/>
      <c r="D11" s="7">
        <v>0.023622999999999998</v>
      </c>
      <c r="E11" s="7">
        <v>0.11095</v>
      </c>
      <c r="F11" s="7">
        <v>0.096819</v>
      </c>
      <c r="G11" s="7">
        <v>0.09522599999999999</v>
      </c>
      <c r="H11" s="7">
        <v>0.46094999999999997</v>
      </c>
      <c r="I11" s="7">
        <v>0.373332</v>
      </c>
      <c r="J11" s="7">
        <v>0.366409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13" t="s">
        <v>17</v>
      </c>
      <c r="X11" s="13">
        <f>AVERAGE(C2,D9,M16,G23,C30,I37,C44,J51,C58,O65,D72,I79,I86,I93,O100,H107,P114,K121,J128,J135,O142)</f>
        <v>0.09766623809523808</v>
      </c>
      <c r="Y11" s="13">
        <f>STDEV(C2,D9,M16,G23,C30,I37,C44,J51,C58,O65,D72,I79,I86,I93,O100,H107,P114,K121,J128,J135,O142)</f>
        <v>0.18051128392593765</v>
      </c>
    </row>
    <row r="12" spans="1:25" ht="12.75">
      <c r="A12" s="26" t="s">
        <v>25</v>
      </c>
      <c r="B12" s="6" t="s">
        <v>21</v>
      </c>
      <c r="C12" s="7"/>
      <c r="D12" s="7">
        <v>0.5996779999999999</v>
      </c>
      <c r="E12" s="7">
        <v>0.5792419999999999</v>
      </c>
      <c r="F12" s="7">
        <v>0.574905</v>
      </c>
      <c r="G12" s="7">
        <v>0.575035</v>
      </c>
      <c r="H12" s="7">
        <v>0.454929</v>
      </c>
      <c r="I12" s="7">
        <v>0.444248</v>
      </c>
      <c r="J12" s="7">
        <v>0.410504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13" t="s">
        <v>19</v>
      </c>
      <c r="X12" s="13">
        <f>AVERAGE(D3,E10,H17,G24,C31,I38,C45,E52,C59,N66,D73,I80,H87,E94,H101,F108,M115,K122,H129,I136,O143)</f>
        <v>0.14545442857142854</v>
      </c>
      <c r="Y12" s="13">
        <f>STDEV(D3,E10,H17,G24,C31,I38,C45,E52,C59,N66,D73,I80,H87,E94,H101,F108,M115,K122,H129,I136,O143)</f>
        <v>0.21061755912614966</v>
      </c>
    </row>
    <row r="13" spans="1:25" ht="12.75">
      <c r="A13" s="26" t="s">
        <v>25</v>
      </c>
      <c r="B13" s="6" t="s">
        <v>22</v>
      </c>
      <c r="C13" s="7"/>
      <c r="D13" s="7">
        <v>0.5996779999999999</v>
      </c>
      <c r="E13" s="7">
        <v>0.658555</v>
      </c>
      <c r="F13" s="7">
        <v>0.6339929999999999</v>
      </c>
      <c r="G13" s="7">
        <v>0.6088549999999999</v>
      </c>
      <c r="H13" s="7">
        <v>0.5622699999999999</v>
      </c>
      <c r="I13" s="7">
        <v>0.5450499999999999</v>
      </c>
      <c r="J13" s="7">
        <v>0.49133699999999997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3" t="s">
        <v>20</v>
      </c>
      <c r="X13" s="13">
        <f>AVERAGE(D4,H11,F18,I25,K32,F39,C46,J53,C60,P67,D74,G81,F88,D95,F102,L109,L116,K123,F130,J137,P144)</f>
        <v>0.2622603333333333</v>
      </c>
      <c r="Y13" s="13">
        <f>STDEV(D4,H11,F18,I25,K32,F39,C46,J53,C60,P67,D74,G81,F88,D95,F102,L109,L116,K123,F130,J137,P144)</f>
        <v>0.2509775532981652</v>
      </c>
    </row>
    <row r="14" spans="1:25" ht="12.75">
      <c r="A14" s="26" t="s">
        <v>25</v>
      </c>
      <c r="B14" s="6" t="s">
        <v>23</v>
      </c>
      <c r="C14" s="7"/>
      <c r="D14" s="7">
        <v>0.041333999999999996</v>
      </c>
      <c r="E14" s="7">
        <v>0.047208</v>
      </c>
      <c r="F14" s="7">
        <v>0.047755</v>
      </c>
      <c r="G14" s="7">
        <v>0.075997</v>
      </c>
      <c r="H14" s="7">
        <v>0.043729</v>
      </c>
      <c r="I14" s="7">
        <v>0.042741999999999995</v>
      </c>
      <c r="J14" s="7">
        <v>0.054674999999999994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W14" s="13" t="s">
        <v>21</v>
      </c>
      <c r="X14" s="13">
        <f>AVERAGE(D5,D12,F19,E26,J33,F40,J47,D54,E61,N68,C75,F82,E89,C96,C103,D110,H117,P124,C131,E138,P145)</f>
        <v>0.5169198571428572</v>
      </c>
      <c r="Y14" s="13">
        <f>STDEV(D5,D12,F19,E26,J33,F40,J47,D54,E61,N68,C75,F82,E89,C96,C103,D110,H117,P124,C131,E138,P145)</f>
        <v>0.26583470575609275</v>
      </c>
    </row>
    <row r="15" spans="1:25" ht="12.75">
      <c r="A15" s="26" t="s">
        <v>25</v>
      </c>
      <c r="B15" s="6" t="s">
        <v>24</v>
      </c>
      <c r="C15" s="7"/>
      <c r="D15" s="7">
        <v>0.17901499999999998</v>
      </c>
      <c r="E15" s="7">
        <v>0.200067</v>
      </c>
      <c r="F15" s="7">
        <v>0.164544</v>
      </c>
      <c r="G15" s="7">
        <v>0.13622399999999998</v>
      </c>
      <c r="H15" s="7">
        <v>0.158738</v>
      </c>
      <c r="I15" s="7">
        <v>0.18032099999999998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W15" s="13" t="s">
        <v>22</v>
      </c>
      <c r="X15" s="13">
        <f>AVERAGE(C6,E13,F20,E27,C34,H41,H48,D55,C62,O69,F76,E83,C90,C97,C104,D111,F118,O125,E132,D139,S146)</f>
        <v>0.5768160476190477</v>
      </c>
      <c r="Y15" s="13">
        <f>STDEV(C6,E13,F20,E27,C34,H41,H48,D55,C62,O69,F76,E83,C90,C97,C104,D111,F118,O125,E132,D139,S146)</f>
        <v>0.25693685368422237</v>
      </c>
    </row>
    <row r="16" spans="1:25" ht="12.75">
      <c r="A16" s="25" t="s">
        <v>26</v>
      </c>
      <c r="B16" s="4" t="s">
        <v>17</v>
      </c>
      <c r="C16" s="5"/>
      <c r="D16" s="5"/>
      <c r="E16" s="5"/>
      <c r="F16" s="5">
        <v>0.064664</v>
      </c>
      <c r="G16" s="5">
        <v>0.080318</v>
      </c>
      <c r="H16" s="5">
        <v>0.096076</v>
      </c>
      <c r="I16" s="5">
        <v>0.08816099999999999</v>
      </c>
      <c r="J16" s="5">
        <v>0.10392799999999999</v>
      </c>
      <c r="K16" s="5">
        <v>0.096013</v>
      </c>
      <c r="L16" s="5">
        <v>0.111791</v>
      </c>
      <c r="M16" s="5">
        <v>0.127672</v>
      </c>
      <c r="N16" s="5">
        <v>0.11966299999999999</v>
      </c>
      <c r="O16" s="5">
        <v>0.104026</v>
      </c>
      <c r="P16" s="5">
        <v>0.096301</v>
      </c>
      <c r="Q16" s="5"/>
      <c r="R16" s="5"/>
      <c r="S16" s="5"/>
      <c r="T16" s="5"/>
      <c r="U16" s="5"/>
      <c r="W16" s="13" t="s">
        <v>23</v>
      </c>
      <c r="X16" s="13">
        <f>AVERAGE(C7,G14,F21,J28,C35,G42,D49,G56,C63,N70,C77,E84,C91,C98,C105,D112:D113,C119,G126,E133,G140,S147)</f>
        <v>0.1128166818181818</v>
      </c>
      <c r="Y16" s="13">
        <f>STDEV(C7,G14,F21,J28,C35,G42,D49,G56,C63,N70,C77,E84,C91,C98,C105,D112:D113,C119,G126,E133,G140,S147)</f>
        <v>0.11437278533828232</v>
      </c>
    </row>
    <row r="17" spans="1:25" ht="12.75">
      <c r="A17" s="25" t="s">
        <v>27</v>
      </c>
      <c r="B17" s="4" t="s">
        <v>19</v>
      </c>
      <c r="C17" s="5"/>
      <c r="D17" s="5"/>
      <c r="E17" s="5"/>
      <c r="F17" s="5">
        <v>0.339262</v>
      </c>
      <c r="G17" s="5">
        <v>0.337958</v>
      </c>
      <c r="H17" s="5">
        <v>0.351313</v>
      </c>
      <c r="I17" s="5">
        <v>0.34207699999999996</v>
      </c>
      <c r="J17" s="5">
        <v>0.342655</v>
      </c>
      <c r="K17" s="5">
        <v>0.356017</v>
      </c>
      <c r="L17" s="5">
        <v>0.35484499999999997</v>
      </c>
      <c r="M17" s="5">
        <v>0.34560799999999997</v>
      </c>
      <c r="N17" s="5">
        <v>0.32751399999999997</v>
      </c>
      <c r="O17" s="5">
        <v>0.31856</v>
      </c>
      <c r="P17" s="5">
        <v>0.3097</v>
      </c>
      <c r="Q17" s="5"/>
      <c r="R17" s="5"/>
      <c r="S17" s="5"/>
      <c r="T17" s="5"/>
      <c r="U17" s="5"/>
      <c r="W17" s="13" t="s">
        <v>24</v>
      </c>
      <c r="X17" s="13">
        <f>AVERAGE(I8,E15,F22,H29,F36,F43,C50,F57,C64,O71,D78,E85,C92,C99,D106,C113,E120,E127,F134,I141,P148)</f>
        <v>0.31606965000000004</v>
      </c>
      <c r="Y17" s="13">
        <f>STDEV(I8,E15,F22,H29,F36,F43,C50,F57,C64,O71,D78,E85,C92,C99,D106,C113,E120,E127,F134,I141,P148)</f>
        <v>0.23364840812826235</v>
      </c>
    </row>
    <row r="18" spans="1:21" ht="12.75">
      <c r="A18" s="25" t="s">
        <v>27</v>
      </c>
      <c r="B18" s="4" t="s">
        <v>20</v>
      </c>
      <c r="C18" s="5"/>
      <c r="D18" s="5"/>
      <c r="E18" s="5"/>
      <c r="F18" s="5">
        <v>0.162016</v>
      </c>
      <c r="G18" s="5">
        <v>0.162599</v>
      </c>
      <c r="H18" s="5">
        <v>0.15567599999999998</v>
      </c>
      <c r="I18" s="5">
        <v>0.15478599999999998</v>
      </c>
      <c r="J18" s="5">
        <v>0.156501</v>
      </c>
      <c r="K18" s="5">
        <v>0.146367</v>
      </c>
      <c r="L18" s="5">
        <v>0.14518</v>
      </c>
      <c r="M18" s="5">
        <v>0.144982</v>
      </c>
      <c r="N18" s="5">
        <v>0.12801099999999999</v>
      </c>
      <c r="O18" s="5">
        <v>0.128206</v>
      </c>
      <c r="P18" s="5">
        <v>0.127414</v>
      </c>
      <c r="Q18" s="5"/>
      <c r="R18" s="5"/>
      <c r="S18" s="5"/>
      <c r="T18" s="5"/>
      <c r="U18" s="5"/>
    </row>
    <row r="19" spans="1:21" ht="12.75">
      <c r="A19" s="25" t="s">
        <v>27</v>
      </c>
      <c r="B19" s="4" t="s">
        <v>21</v>
      </c>
      <c r="C19" s="5"/>
      <c r="D19" s="5"/>
      <c r="E19" s="5"/>
      <c r="F19" s="5">
        <v>0.7036209999999999</v>
      </c>
      <c r="G19" s="5">
        <v>0.500481</v>
      </c>
      <c r="H19" s="5">
        <v>0.500099</v>
      </c>
      <c r="I19" s="5">
        <v>0.43772999999999995</v>
      </c>
      <c r="J19" s="5">
        <v>0.41817</v>
      </c>
      <c r="K19" s="5">
        <v>0.39553699999999997</v>
      </c>
      <c r="L19" s="5">
        <v>0.30725199999999997</v>
      </c>
      <c r="M19" s="5">
        <v>0.236537</v>
      </c>
      <c r="N19" s="5">
        <v>0.283771</v>
      </c>
      <c r="O19" s="5">
        <v>0.213191</v>
      </c>
      <c r="P19" s="5">
        <v>0.190789</v>
      </c>
      <c r="Q19" s="5"/>
      <c r="R19" s="5"/>
      <c r="S19" s="5"/>
      <c r="T19" s="5"/>
      <c r="U19" s="5"/>
    </row>
    <row r="20" spans="1:21" ht="12.75">
      <c r="A20" s="25" t="s">
        <v>27</v>
      </c>
      <c r="B20" s="4" t="s">
        <v>22</v>
      </c>
      <c r="C20" s="5"/>
      <c r="D20" s="5"/>
      <c r="E20" s="5"/>
      <c r="F20" s="5">
        <v>0.782461</v>
      </c>
      <c r="G20" s="5">
        <v>0.495206</v>
      </c>
      <c r="H20" s="5">
        <v>0.411782</v>
      </c>
      <c r="I20" s="5">
        <v>0.415215</v>
      </c>
      <c r="J20" s="5">
        <v>0.438918</v>
      </c>
      <c r="K20" s="5">
        <v>0.396595</v>
      </c>
      <c r="L20" s="5">
        <v>0.361147</v>
      </c>
      <c r="M20" s="5">
        <v>0.32939799999999997</v>
      </c>
      <c r="N20" s="5">
        <v>0.35709399999999997</v>
      </c>
      <c r="O20" s="5">
        <v>0.298019</v>
      </c>
      <c r="P20" s="5">
        <v>0.323426</v>
      </c>
      <c r="Q20" s="5"/>
      <c r="R20" s="5"/>
      <c r="S20" s="5"/>
      <c r="T20" s="5"/>
      <c r="U20" s="5"/>
    </row>
    <row r="21" spans="1:21" ht="12.75">
      <c r="A21" s="25" t="s">
        <v>27</v>
      </c>
      <c r="B21" s="4" t="s">
        <v>23</v>
      </c>
      <c r="C21" s="5"/>
      <c r="D21" s="5"/>
      <c r="E21" s="5"/>
      <c r="F21" s="5">
        <v>0.009963</v>
      </c>
      <c r="G21" s="5">
        <v>0.012324</v>
      </c>
      <c r="H21" s="5">
        <v>0.009626</v>
      </c>
      <c r="I21" s="5">
        <v>0.011413</v>
      </c>
      <c r="J21" s="5">
        <v>0.009825</v>
      </c>
      <c r="K21" s="5">
        <v>0.017277</v>
      </c>
      <c r="L21" s="5">
        <v>0.00967</v>
      </c>
      <c r="M21" s="5">
        <v>0.007278</v>
      </c>
      <c r="N21" s="5">
        <v>0.0067859999999999995</v>
      </c>
      <c r="O21" s="5">
        <v>0.006222999999999999</v>
      </c>
      <c r="P21" s="5">
        <v>0.005647999999999999</v>
      </c>
      <c r="Q21" s="5"/>
      <c r="R21" s="5"/>
      <c r="S21" s="5"/>
      <c r="T21" s="5"/>
      <c r="U21" s="5"/>
    </row>
    <row r="22" spans="1:21" ht="12.75">
      <c r="A22" s="25" t="s">
        <v>27</v>
      </c>
      <c r="B22" s="4" t="s">
        <v>24</v>
      </c>
      <c r="C22" s="5"/>
      <c r="D22" s="5"/>
      <c r="E22" s="5"/>
      <c r="F22" s="5">
        <v>0.34652</v>
      </c>
      <c r="G22" s="5">
        <v>0.075821</v>
      </c>
      <c r="H22" s="5">
        <v>0.14926799999999998</v>
      </c>
      <c r="I22" s="5">
        <v>0.347186</v>
      </c>
      <c r="J22" s="5">
        <v>0.25368399999999997</v>
      </c>
      <c r="K22" s="5">
        <v>0.390277</v>
      </c>
      <c r="L22" s="5">
        <v>0.288406</v>
      </c>
      <c r="M22" s="5">
        <v>0.328295</v>
      </c>
      <c r="N22" s="5">
        <v>0.202086</v>
      </c>
      <c r="O22" s="5">
        <v>0.252637</v>
      </c>
      <c r="P22" s="5"/>
      <c r="Q22" s="5"/>
      <c r="R22" s="5"/>
      <c r="S22" s="5"/>
      <c r="T22" s="5"/>
      <c r="U22" s="5"/>
    </row>
    <row r="23" spans="1:21" ht="12.75">
      <c r="A23" s="26" t="s">
        <v>28</v>
      </c>
      <c r="B23" s="6" t="s">
        <v>17</v>
      </c>
      <c r="C23" s="7"/>
      <c r="D23" s="7">
        <v>0.053362</v>
      </c>
      <c r="E23" s="7">
        <v>0.085924</v>
      </c>
      <c r="F23" s="7">
        <v>0.100808</v>
      </c>
      <c r="G23" s="7">
        <v>0.137035</v>
      </c>
      <c r="H23" s="7">
        <v>0.109167</v>
      </c>
      <c r="I23" s="7">
        <v>0.082995</v>
      </c>
      <c r="J23" s="7">
        <v>0.096814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26" t="s">
        <v>29</v>
      </c>
      <c r="B24" s="6" t="s">
        <v>19</v>
      </c>
      <c r="C24" s="7"/>
      <c r="D24" s="7">
        <v>0.040796</v>
      </c>
      <c r="E24" s="7">
        <v>0.068799</v>
      </c>
      <c r="F24" s="7">
        <v>0.100808</v>
      </c>
      <c r="G24" s="7">
        <v>0.23149999999999998</v>
      </c>
      <c r="H24" s="7">
        <v>0.138511</v>
      </c>
      <c r="I24" s="7">
        <v>0.129115</v>
      </c>
      <c r="J24" s="7">
        <v>0.106414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6" t="s">
        <v>29</v>
      </c>
      <c r="B25" s="6" t="s">
        <v>20</v>
      </c>
      <c r="C25" s="7"/>
      <c r="D25" s="7">
        <v>0.066149</v>
      </c>
      <c r="E25" s="7">
        <v>0.07317</v>
      </c>
      <c r="F25" s="7">
        <v>0.150978</v>
      </c>
      <c r="G25" s="7">
        <v>0.14163499999999998</v>
      </c>
      <c r="H25" s="7">
        <v>0.138511</v>
      </c>
      <c r="I25" s="7">
        <v>0.209037</v>
      </c>
      <c r="J25" s="7">
        <v>0.176844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26" t="s">
        <v>29</v>
      </c>
      <c r="B26" s="6" t="s">
        <v>21</v>
      </c>
      <c r="C26" s="7"/>
      <c r="D26" s="7">
        <v>0.47779499999999997</v>
      </c>
      <c r="E26" s="7">
        <v>0.516648</v>
      </c>
      <c r="F26" s="7">
        <v>0.47905299999999995</v>
      </c>
      <c r="G26" s="7">
        <v>0.43645399999999995</v>
      </c>
      <c r="H26" s="7">
        <v>0.439642</v>
      </c>
      <c r="I26" s="7">
        <v>0.24188199999999999</v>
      </c>
      <c r="J26" s="7">
        <v>0.289646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26" t="s">
        <v>29</v>
      </c>
      <c r="B27" s="6" t="s">
        <v>22</v>
      </c>
      <c r="C27" s="7"/>
      <c r="D27" s="7">
        <v>0.498865</v>
      </c>
      <c r="E27" s="7">
        <v>0.6175729999999999</v>
      </c>
      <c r="F27" s="7">
        <v>0.50645</v>
      </c>
      <c r="G27" s="7">
        <v>0.410678</v>
      </c>
      <c r="H27" s="7">
        <v>0.438766</v>
      </c>
      <c r="I27" s="7">
        <v>0.34912099999999996</v>
      </c>
      <c r="J27" s="7">
        <v>0.390543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26" t="s">
        <v>29</v>
      </c>
      <c r="B28" s="6" t="s">
        <v>23</v>
      </c>
      <c r="C28" s="7"/>
      <c r="D28" s="7">
        <v>0.088712</v>
      </c>
      <c r="E28" s="7">
        <v>0.093093</v>
      </c>
      <c r="F28" s="7">
        <v>0.096664</v>
      </c>
      <c r="G28" s="7">
        <v>0.062799</v>
      </c>
      <c r="H28" s="7">
        <v>0.087293</v>
      </c>
      <c r="I28" s="7">
        <v>0.08141</v>
      </c>
      <c r="J28" s="7">
        <v>0.120721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26" t="s">
        <v>29</v>
      </c>
      <c r="B29" s="6" t="s">
        <v>24</v>
      </c>
      <c r="C29" s="7"/>
      <c r="D29" s="7">
        <v>0.17585699999999999</v>
      </c>
      <c r="E29" s="7">
        <v>0.131511</v>
      </c>
      <c r="F29" s="7">
        <v>0.140514</v>
      </c>
      <c r="G29" s="7">
        <v>0.097769</v>
      </c>
      <c r="H29" s="7">
        <v>0.206922</v>
      </c>
      <c r="I29" s="7">
        <v>0.11807</v>
      </c>
      <c r="J29" s="7">
        <v>0.179886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25" t="s">
        <v>30</v>
      </c>
      <c r="B30" s="4" t="s">
        <v>17</v>
      </c>
      <c r="C30" s="5">
        <v>-0.036585</v>
      </c>
      <c r="D30" s="5">
        <v>-0.067851</v>
      </c>
      <c r="E30" s="5">
        <v>-0.094286</v>
      </c>
      <c r="F30" s="5">
        <v>-0.11631</v>
      </c>
      <c r="G30" s="5">
        <v>-0.13428199999999998</v>
      </c>
      <c r="H30" s="5">
        <v>-0.148508</v>
      </c>
      <c r="I30" s="5">
        <v>-0.159254</v>
      </c>
      <c r="J30" s="5">
        <v>-0.10049799999999999</v>
      </c>
      <c r="K30" s="5">
        <v>-0.113353</v>
      </c>
      <c r="L30" s="5">
        <v>-0.122995</v>
      </c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25" t="s">
        <v>31</v>
      </c>
      <c r="B31" s="4" t="s">
        <v>19</v>
      </c>
      <c r="C31" s="5">
        <v>-0.036585</v>
      </c>
      <c r="D31" s="5">
        <v>-0.067851</v>
      </c>
      <c r="E31" s="5">
        <v>-0.094286</v>
      </c>
      <c r="F31" s="5">
        <v>-0.11631</v>
      </c>
      <c r="G31" s="5">
        <v>-0.13428199999999998</v>
      </c>
      <c r="H31" s="5">
        <v>-0.148508</v>
      </c>
      <c r="I31" s="5">
        <v>-0.159254</v>
      </c>
      <c r="J31" s="5">
        <v>-0.16674899999999998</v>
      </c>
      <c r="K31" s="5">
        <v>-0.170017</v>
      </c>
      <c r="L31" s="5">
        <v>-0.126886</v>
      </c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25" t="s">
        <v>31</v>
      </c>
      <c r="B32" s="4" t="s">
        <v>20</v>
      </c>
      <c r="C32" s="5">
        <v>-0.036585</v>
      </c>
      <c r="D32" s="5">
        <v>-0.067851</v>
      </c>
      <c r="E32" s="5">
        <v>-0.113191</v>
      </c>
      <c r="F32" s="5">
        <v>-0.11631</v>
      </c>
      <c r="G32" s="5">
        <v>-0.055839</v>
      </c>
      <c r="H32" s="5">
        <v>-0.04121</v>
      </c>
      <c r="I32" s="5">
        <v>-0.059556</v>
      </c>
      <c r="J32" s="5">
        <v>-0.056795</v>
      </c>
      <c r="K32" s="5">
        <v>0.009672</v>
      </c>
      <c r="L32" s="5">
        <v>-0.005632</v>
      </c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25" t="s">
        <v>31</v>
      </c>
      <c r="B33" s="4" t="s">
        <v>21</v>
      </c>
      <c r="C33" s="5">
        <v>-0.006114</v>
      </c>
      <c r="D33" s="5">
        <v>0.051621</v>
      </c>
      <c r="E33" s="5">
        <v>0.07803199999999999</v>
      </c>
      <c r="F33" s="5">
        <v>0.08463699999999999</v>
      </c>
      <c r="G33" s="5">
        <v>0.084312</v>
      </c>
      <c r="H33" s="5">
        <v>0.09118</v>
      </c>
      <c r="I33" s="5">
        <v>0.016384</v>
      </c>
      <c r="J33" s="5">
        <v>0.11187699999999999</v>
      </c>
      <c r="K33" s="5">
        <v>0.029120999999999998</v>
      </c>
      <c r="L33" s="5">
        <v>0.007169999999999999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25" t="s">
        <v>31</v>
      </c>
      <c r="B34" s="4" t="s">
        <v>22</v>
      </c>
      <c r="C34" s="5">
        <v>0.325965</v>
      </c>
      <c r="D34" s="5">
        <v>0.23707399999999998</v>
      </c>
      <c r="E34" s="5">
        <v>0.175479</v>
      </c>
      <c r="F34" s="5">
        <v>0.19517199999999998</v>
      </c>
      <c r="G34" s="5">
        <v>0.254614</v>
      </c>
      <c r="H34" s="5">
        <v>0.160404</v>
      </c>
      <c r="I34" s="5">
        <v>0.14588199999999998</v>
      </c>
      <c r="J34" s="5">
        <v>0.170118</v>
      </c>
      <c r="K34" s="5">
        <v>0.143149</v>
      </c>
      <c r="L34" s="5">
        <v>0.13486499999999998</v>
      </c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25" t="s">
        <v>31</v>
      </c>
      <c r="B35" s="4" t="s">
        <v>23</v>
      </c>
      <c r="C35" s="5">
        <v>0.197578</v>
      </c>
      <c r="D35" s="5">
        <v>0.07724199999999999</v>
      </c>
      <c r="E35" s="5">
        <v>0.065355</v>
      </c>
      <c r="F35" s="5">
        <v>0.057815</v>
      </c>
      <c r="G35" s="5">
        <v>0.079466</v>
      </c>
      <c r="H35" s="5">
        <v>0.030188999999999997</v>
      </c>
      <c r="I35" s="5">
        <v>0.065078</v>
      </c>
      <c r="J35" s="5">
        <v>0.069406</v>
      </c>
      <c r="K35" s="5">
        <v>0.078939</v>
      </c>
      <c r="L35" s="5">
        <v>0.044251</v>
      </c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25" t="s">
        <v>31</v>
      </c>
      <c r="B36" s="4" t="s">
        <v>24</v>
      </c>
      <c r="C36" s="5">
        <v>0.24018099999999998</v>
      </c>
      <c r="D36" s="5">
        <v>0.254021</v>
      </c>
      <c r="E36" s="5">
        <v>0.5333019999999999</v>
      </c>
      <c r="F36" s="5">
        <v>0.541916</v>
      </c>
      <c r="G36" s="5">
        <v>0.030199</v>
      </c>
      <c r="H36" s="5">
        <v>0.535314</v>
      </c>
      <c r="I36" s="5">
        <v>0.54718</v>
      </c>
      <c r="J36" s="5">
        <v>0.107821</v>
      </c>
      <c r="K36" s="5">
        <v>0.537308</v>
      </c>
      <c r="L36" s="5">
        <v>0.112789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26" t="s">
        <v>32</v>
      </c>
      <c r="B37" s="6" t="s">
        <v>17</v>
      </c>
      <c r="C37" s="7"/>
      <c r="D37" s="7"/>
      <c r="E37" s="7"/>
      <c r="F37" s="7">
        <v>0.020176</v>
      </c>
      <c r="G37" s="7">
        <v>0.014908</v>
      </c>
      <c r="H37" s="7">
        <v>0.033865</v>
      </c>
      <c r="I37" s="7">
        <v>0.08890999999999999</v>
      </c>
      <c r="J37" s="7"/>
      <c r="K37" s="7"/>
      <c r="L37" s="7"/>
      <c r="M37" s="7"/>
      <c r="N37" s="10"/>
      <c r="O37" s="7"/>
      <c r="P37" s="7"/>
      <c r="Q37" s="7"/>
      <c r="R37" s="7"/>
      <c r="S37" s="7"/>
      <c r="T37" s="7"/>
      <c r="U37" s="7"/>
    </row>
    <row r="38" spans="1:21" ht="12.75">
      <c r="A38" s="26" t="s">
        <v>33</v>
      </c>
      <c r="B38" s="6" t="s">
        <v>19</v>
      </c>
      <c r="C38" s="7"/>
      <c r="D38" s="7"/>
      <c r="E38" s="7"/>
      <c r="F38" s="7">
        <v>0.020176</v>
      </c>
      <c r="G38" s="7">
        <v>0.014908</v>
      </c>
      <c r="H38" s="7">
        <v>0.060316999999999996</v>
      </c>
      <c r="I38" s="7">
        <v>0.08890999999999999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6" t="s">
        <v>33</v>
      </c>
      <c r="B39" s="6" t="s">
        <v>20</v>
      </c>
      <c r="C39" s="7"/>
      <c r="D39" s="7"/>
      <c r="E39" s="7"/>
      <c r="F39" s="7">
        <v>0.09537</v>
      </c>
      <c r="G39" s="7">
        <v>0.09235199999999999</v>
      </c>
      <c r="H39" s="7">
        <v>0.085878</v>
      </c>
      <c r="I39" s="7">
        <v>0.081353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26" t="s">
        <v>33</v>
      </c>
      <c r="B40" s="6" t="s">
        <v>21</v>
      </c>
      <c r="C40" s="7"/>
      <c r="D40" s="7"/>
      <c r="E40" s="7"/>
      <c r="F40" s="7">
        <v>0.5903109999999999</v>
      </c>
      <c r="G40" s="7">
        <v>0.5435409999999999</v>
      </c>
      <c r="H40" s="7">
        <v>0.530875</v>
      </c>
      <c r="I40" s="7">
        <v>0.5170859999999999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26" t="s">
        <v>33</v>
      </c>
      <c r="B41" s="6" t="s">
        <v>22</v>
      </c>
      <c r="C41" s="7"/>
      <c r="D41" s="7"/>
      <c r="E41" s="7"/>
      <c r="F41" s="7">
        <v>0.558273</v>
      </c>
      <c r="G41" s="7">
        <v>0.545485</v>
      </c>
      <c r="H41" s="7">
        <v>0.569174</v>
      </c>
      <c r="I41" s="7">
        <v>0.33836499999999997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6" t="s">
        <v>33</v>
      </c>
      <c r="B42" s="6" t="s">
        <v>23</v>
      </c>
      <c r="C42" s="7"/>
      <c r="D42" s="7"/>
      <c r="E42" s="7"/>
      <c r="F42" s="7">
        <v>0.08292999999999999</v>
      </c>
      <c r="G42" s="7">
        <v>0.095235</v>
      </c>
      <c r="H42" s="7">
        <v>0.102546</v>
      </c>
      <c r="I42" s="7">
        <v>0.062299999999999994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26" t="s">
        <v>33</v>
      </c>
      <c r="B43" s="6" t="s">
        <v>24</v>
      </c>
      <c r="C43" s="7"/>
      <c r="D43" s="7"/>
      <c r="E43" s="7"/>
      <c r="F43" s="7">
        <v>0.17582699999999998</v>
      </c>
      <c r="G43" s="7">
        <v>0.172954</v>
      </c>
      <c r="H43" s="7">
        <v>0.164368</v>
      </c>
      <c r="I43" s="7">
        <v>0.157153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25" t="s">
        <v>34</v>
      </c>
      <c r="B44" s="4" t="s">
        <v>17</v>
      </c>
      <c r="C44" s="5">
        <v>0.052423</v>
      </c>
      <c r="D44" s="5">
        <v>0.033583</v>
      </c>
      <c r="E44" s="5">
        <v>0.015999</v>
      </c>
      <c r="F44" s="5">
        <v>-0.015044</v>
      </c>
      <c r="G44" s="5">
        <v>-0.029266</v>
      </c>
      <c r="H44" s="5">
        <v>-0.042477999999999995</v>
      </c>
      <c r="I44" s="5">
        <v>-0.054728</v>
      </c>
      <c r="J44" s="5">
        <v>-0.066065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5" t="s">
        <v>35</v>
      </c>
      <c r="B45" s="4" t="s">
        <v>19</v>
      </c>
      <c r="C45" s="5">
        <v>0.052423</v>
      </c>
      <c r="D45" s="5">
        <v>0.033583</v>
      </c>
      <c r="E45" s="5">
        <v>0.000243</v>
      </c>
      <c r="F45" s="5">
        <v>-0.015044</v>
      </c>
      <c r="G45" s="5">
        <v>-0.029266</v>
      </c>
      <c r="H45" s="5">
        <v>-0.042477999999999995</v>
      </c>
      <c r="I45" s="5">
        <v>-0.054728</v>
      </c>
      <c r="J45" s="5">
        <v>-0.066065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5" t="s">
        <v>35</v>
      </c>
      <c r="B46" s="4" t="s">
        <v>20</v>
      </c>
      <c r="C46" s="5">
        <v>0.052423</v>
      </c>
      <c r="D46" s="5">
        <v>0.033583</v>
      </c>
      <c r="E46" s="5">
        <v>-0.060934999999999996</v>
      </c>
      <c r="F46" s="5">
        <v>-0.067886</v>
      </c>
      <c r="G46" s="5">
        <v>-0.099006</v>
      </c>
      <c r="H46" s="5">
        <v>-0.044676</v>
      </c>
      <c r="I46" s="5">
        <v>-0.046085999999999995</v>
      </c>
      <c r="J46" s="5">
        <v>-0.048433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5" t="s">
        <v>35</v>
      </c>
      <c r="B47" s="4" t="s">
        <v>21</v>
      </c>
      <c r="C47" s="5">
        <v>0.052423</v>
      </c>
      <c r="D47" s="5">
        <v>0.052423</v>
      </c>
      <c r="E47" s="5">
        <v>0.038209</v>
      </c>
      <c r="F47" s="5">
        <v>0.029103</v>
      </c>
      <c r="G47" s="5">
        <v>0.03838</v>
      </c>
      <c r="H47" s="5">
        <v>0.03838</v>
      </c>
      <c r="I47" s="5">
        <v>0.025151999999999997</v>
      </c>
      <c r="J47" s="5">
        <v>0.07074899999999999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5" t="s">
        <v>35</v>
      </c>
      <c r="B48" s="4" t="s">
        <v>22</v>
      </c>
      <c r="C48" s="5">
        <v>0.032496</v>
      </c>
      <c r="D48" s="5">
        <v>0.07354999999999999</v>
      </c>
      <c r="E48" s="5">
        <v>0.09380899999999999</v>
      </c>
      <c r="F48" s="5">
        <v>0.079502</v>
      </c>
      <c r="G48" s="5">
        <v>0.080867</v>
      </c>
      <c r="H48" s="5">
        <v>0.111769</v>
      </c>
      <c r="I48" s="5">
        <v>0.07372</v>
      </c>
      <c r="J48" s="5">
        <v>0.103082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5" t="s">
        <v>35</v>
      </c>
      <c r="B49" s="4" t="s">
        <v>23</v>
      </c>
      <c r="C49" s="5">
        <v>0.064882</v>
      </c>
      <c r="D49" s="5">
        <v>0.067983</v>
      </c>
      <c r="E49" s="5">
        <v>0.064964</v>
      </c>
      <c r="F49" s="5">
        <v>0.030220999999999998</v>
      </c>
      <c r="G49" s="5">
        <v>0.033689</v>
      </c>
      <c r="H49" s="5">
        <v>0.022498</v>
      </c>
      <c r="I49" s="5">
        <v>0.023961</v>
      </c>
      <c r="J49" s="5">
        <v>0.027940999999999997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5" t="s">
        <v>35</v>
      </c>
      <c r="B50" s="4" t="s">
        <v>24</v>
      </c>
      <c r="C50" s="5">
        <v>0.028076999999999998</v>
      </c>
      <c r="D50" s="5">
        <v>0.014811</v>
      </c>
      <c r="E50" s="5">
        <v>0.0030429999999999997</v>
      </c>
      <c r="F50" s="5">
        <v>0.020749</v>
      </c>
      <c r="G50" s="5">
        <v>-0.013809</v>
      </c>
      <c r="H50" s="5">
        <v>0.000972</v>
      </c>
      <c r="I50" s="5">
        <v>0.053654</v>
      </c>
      <c r="J50" s="5">
        <v>-0.06677999999999999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6" t="s">
        <v>36</v>
      </c>
      <c r="B51" s="6" t="s">
        <v>17</v>
      </c>
      <c r="C51" s="7">
        <v>-0.000754</v>
      </c>
      <c r="D51" s="7">
        <v>-0.001121</v>
      </c>
      <c r="E51" s="7">
        <v>-0.001099</v>
      </c>
      <c r="F51" s="7">
        <v>-0.002156</v>
      </c>
      <c r="G51" s="7">
        <v>-0.001304</v>
      </c>
      <c r="H51" s="7">
        <v>-0.002032</v>
      </c>
      <c r="I51" s="7">
        <v>-0.001599</v>
      </c>
      <c r="J51" s="7">
        <v>0.012971</v>
      </c>
      <c r="K51" s="7">
        <v>0.010752</v>
      </c>
      <c r="L51" s="7">
        <v>0.008924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26" t="s">
        <v>37</v>
      </c>
      <c r="B52" s="6" t="s">
        <v>19</v>
      </c>
      <c r="C52" s="7">
        <v>0.026380999999999998</v>
      </c>
      <c r="D52" s="7">
        <v>0.022591</v>
      </c>
      <c r="E52" s="7">
        <v>0.03997</v>
      </c>
      <c r="F52" s="7">
        <v>0.029467999999999998</v>
      </c>
      <c r="G52" s="7">
        <v>0.028270999999999998</v>
      </c>
      <c r="H52" s="7">
        <v>0.020794999999999998</v>
      </c>
      <c r="I52" s="7">
        <v>0.019989</v>
      </c>
      <c r="J52" s="7">
        <v>0.019946</v>
      </c>
      <c r="K52" s="7">
        <v>0.010636999999999999</v>
      </c>
      <c r="L52" s="7">
        <v>0.014124999999999999</v>
      </c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26" t="s">
        <v>37</v>
      </c>
      <c r="B53" s="6" t="s">
        <v>20</v>
      </c>
      <c r="C53" s="7">
        <v>0.026380999999999998</v>
      </c>
      <c r="D53" s="7">
        <v>0.051539999999999996</v>
      </c>
      <c r="E53" s="7">
        <v>0.053819</v>
      </c>
      <c r="F53" s="7">
        <v>0.033218</v>
      </c>
      <c r="G53" s="7">
        <v>0.02993</v>
      </c>
      <c r="H53" s="7">
        <v>0.0286</v>
      </c>
      <c r="I53" s="7">
        <v>0.016623</v>
      </c>
      <c r="J53" s="7">
        <v>0.091873</v>
      </c>
      <c r="K53" s="7">
        <v>0.091691</v>
      </c>
      <c r="L53" s="7">
        <v>0.09161</v>
      </c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26" t="s">
        <v>37</v>
      </c>
      <c r="B54" s="6" t="s">
        <v>21</v>
      </c>
      <c r="C54" s="7">
        <v>0.040847999999999995</v>
      </c>
      <c r="D54" s="7">
        <v>0.348362</v>
      </c>
      <c r="E54" s="7">
        <v>0.22430899999999998</v>
      </c>
      <c r="F54" s="7">
        <v>0.21864599999999998</v>
      </c>
      <c r="G54" s="7">
        <v>0.21628799999999998</v>
      </c>
      <c r="H54" s="7">
        <v>0.20521199999999998</v>
      </c>
      <c r="I54" s="7">
        <v>0.20385499999999998</v>
      </c>
      <c r="J54" s="7">
        <v>0.19891599999999998</v>
      </c>
      <c r="K54" s="7">
        <v>0.19695</v>
      </c>
      <c r="L54" s="7">
        <v>0.193076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26" t="s">
        <v>37</v>
      </c>
      <c r="B55" s="6" t="s">
        <v>22</v>
      </c>
      <c r="C55" s="7">
        <v>0.040847999999999995</v>
      </c>
      <c r="D55" s="7">
        <v>0.326214</v>
      </c>
      <c r="E55" s="7">
        <v>0.26272</v>
      </c>
      <c r="F55" s="7">
        <v>0.225068</v>
      </c>
      <c r="G55" s="7">
        <v>0.22372199999999998</v>
      </c>
      <c r="H55" s="7">
        <v>0.18108</v>
      </c>
      <c r="I55" s="7">
        <v>0.19613899999999998</v>
      </c>
      <c r="J55" s="7">
        <v>0.17166199999999998</v>
      </c>
      <c r="K55" s="7">
        <v>0.150673</v>
      </c>
      <c r="L55" s="7">
        <v>0.135538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26" t="s">
        <v>37</v>
      </c>
      <c r="B56" s="6" t="s">
        <v>23</v>
      </c>
      <c r="C56" s="7">
        <v>0.011708</v>
      </c>
      <c r="D56" s="7">
        <v>0.014636</v>
      </c>
      <c r="E56" s="7">
        <v>0.023601</v>
      </c>
      <c r="F56" s="7">
        <v>0.030798</v>
      </c>
      <c r="G56" s="7">
        <v>0.040041</v>
      </c>
      <c r="H56" s="7">
        <v>0.025958</v>
      </c>
      <c r="I56" s="7">
        <v>0.039105999999999995</v>
      </c>
      <c r="J56" s="7">
        <v>0.022834999999999998</v>
      </c>
      <c r="K56" s="7">
        <v>0.013241</v>
      </c>
      <c r="L56" s="7">
        <v>0.025387999999999997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26" t="s">
        <v>37</v>
      </c>
      <c r="B57" s="6" t="s">
        <v>24</v>
      </c>
      <c r="C57" s="7">
        <v>0.033988</v>
      </c>
      <c r="D57" s="7">
        <v>0.039646999999999995</v>
      </c>
      <c r="E57" s="7">
        <v>0.07372999999999999</v>
      </c>
      <c r="F57" s="7">
        <v>0.076239</v>
      </c>
      <c r="G57" s="7">
        <v>0.034589999999999996</v>
      </c>
      <c r="H57" s="7">
        <v>0.016159</v>
      </c>
      <c r="I57" s="7">
        <v>0.080681</v>
      </c>
      <c r="J57" s="7">
        <v>0.060069</v>
      </c>
      <c r="K57" s="7">
        <v>0.055188999999999995</v>
      </c>
      <c r="L57" s="7">
        <v>0.010751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25" t="s">
        <v>38</v>
      </c>
      <c r="B58" s="4" t="s">
        <v>17</v>
      </c>
      <c r="C58" s="5">
        <v>-0.001635</v>
      </c>
      <c r="D58" s="5">
        <v>-0.00157</v>
      </c>
      <c r="E58" s="5">
        <v>-0.0031439999999999997</v>
      </c>
      <c r="F58" s="5">
        <v>-0.003012</v>
      </c>
      <c r="G58" s="5">
        <v>-0.0045249999999999995</v>
      </c>
      <c r="H58" s="5">
        <v>-0.004326</v>
      </c>
      <c r="I58" s="5">
        <v>-0.002407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5" t="s">
        <v>39</v>
      </c>
      <c r="B59" s="4" t="s">
        <v>19</v>
      </c>
      <c r="C59" s="5">
        <v>-0.001635</v>
      </c>
      <c r="D59" s="5">
        <v>-0.00157</v>
      </c>
      <c r="E59" s="5">
        <v>-0.0031439999999999997</v>
      </c>
      <c r="F59" s="5">
        <v>-0.003012</v>
      </c>
      <c r="G59" s="5">
        <v>-0.0045249999999999995</v>
      </c>
      <c r="H59" s="5">
        <v>-0.004326</v>
      </c>
      <c r="I59" s="5">
        <v>-0.002407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5" t="s">
        <v>39</v>
      </c>
      <c r="B60" s="4" t="s">
        <v>20</v>
      </c>
      <c r="C60" s="5">
        <v>-0.001635</v>
      </c>
      <c r="D60" s="5">
        <v>-0.00157</v>
      </c>
      <c r="E60" s="5">
        <v>-0.0031439999999999997</v>
      </c>
      <c r="F60" s="5">
        <v>-0.003012</v>
      </c>
      <c r="G60" s="5">
        <v>-0.0045249999999999995</v>
      </c>
      <c r="H60" s="5">
        <v>-0.004326</v>
      </c>
      <c r="I60" s="5">
        <v>0.0063089999999999995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5" t="s">
        <v>39</v>
      </c>
      <c r="B61" s="4" t="s">
        <v>21</v>
      </c>
      <c r="C61" s="5">
        <v>-0.001635</v>
      </c>
      <c r="D61" s="5">
        <v>-0.00157</v>
      </c>
      <c r="E61" s="5">
        <v>0.5008859999999999</v>
      </c>
      <c r="F61" s="5">
        <v>0.5008859999999999</v>
      </c>
      <c r="G61" s="5">
        <v>0.443802</v>
      </c>
      <c r="H61" s="5">
        <v>0.443802</v>
      </c>
      <c r="I61" s="5">
        <v>0.443824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5" t="s">
        <v>39</v>
      </c>
      <c r="B62" s="4" t="s">
        <v>22</v>
      </c>
      <c r="C62" s="5">
        <v>0.625694</v>
      </c>
      <c r="D62" s="5">
        <v>0.501811</v>
      </c>
      <c r="E62" s="5">
        <v>0.595267</v>
      </c>
      <c r="F62" s="5">
        <v>0.47875999999999996</v>
      </c>
      <c r="G62" s="5">
        <v>0.367093</v>
      </c>
      <c r="H62" s="5">
        <v>0.5043949999999999</v>
      </c>
      <c r="I62" s="5">
        <v>0.24514599999999998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5" t="s">
        <v>39</v>
      </c>
      <c r="B63" s="4" t="s">
        <v>23</v>
      </c>
      <c r="C63" s="5">
        <v>0.166319</v>
      </c>
      <c r="D63" s="5">
        <v>0.081678</v>
      </c>
      <c r="E63" s="5">
        <v>0.078585</v>
      </c>
      <c r="F63" s="5">
        <v>0.06792999999999999</v>
      </c>
      <c r="G63" s="5">
        <v>0.056597999999999996</v>
      </c>
      <c r="H63" s="5">
        <v>0.048492999999999994</v>
      </c>
      <c r="I63" s="5">
        <v>0.054935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5" t="s">
        <v>39</v>
      </c>
      <c r="B64" s="4" t="s">
        <v>24</v>
      </c>
      <c r="C64" s="5">
        <v>0.289855</v>
      </c>
      <c r="D64" s="5">
        <v>0.26436699999999996</v>
      </c>
      <c r="E64" s="5">
        <v>0.19342299999999998</v>
      </c>
      <c r="F64" s="5">
        <v>0.24173</v>
      </c>
      <c r="G64" s="5">
        <v>0.235874</v>
      </c>
      <c r="H64" s="5">
        <v>0.157628</v>
      </c>
      <c r="I64" s="5">
        <v>0.044244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6" t="s">
        <v>40</v>
      </c>
      <c r="B65" s="6" t="s">
        <v>17</v>
      </c>
      <c r="C65" s="7"/>
      <c r="D65" s="7"/>
      <c r="E65" s="7"/>
      <c r="F65" s="7"/>
      <c r="G65" s="7"/>
      <c r="H65" s="7"/>
      <c r="I65" s="7"/>
      <c r="J65" s="7"/>
      <c r="K65" s="7">
        <v>0.017817</v>
      </c>
      <c r="L65" s="7">
        <v>0.021148</v>
      </c>
      <c r="M65" s="7">
        <v>0.023173</v>
      </c>
      <c r="N65" s="7">
        <v>0.022657999999999998</v>
      </c>
      <c r="O65" s="7">
        <v>0.025043</v>
      </c>
      <c r="P65" s="7">
        <v>0.027281999999999997</v>
      </c>
      <c r="Q65" s="7">
        <v>0.030074</v>
      </c>
      <c r="R65" s="7"/>
      <c r="S65" s="7"/>
      <c r="T65" s="7"/>
      <c r="U65" s="7"/>
    </row>
    <row r="66" spans="1:21" ht="12.75">
      <c r="A66" s="26" t="s">
        <v>41</v>
      </c>
      <c r="B66" s="6" t="s">
        <v>19</v>
      </c>
      <c r="C66" s="7"/>
      <c r="D66" s="7"/>
      <c r="E66" s="7"/>
      <c r="F66" s="7"/>
      <c r="G66" s="7"/>
      <c r="H66" s="7"/>
      <c r="I66" s="7"/>
      <c r="J66" s="7"/>
      <c r="K66" s="7">
        <v>0.019073</v>
      </c>
      <c r="L66" s="7">
        <v>0.018926</v>
      </c>
      <c r="M66" s="7">
        <v>0.015907</v>
      </c>
      <c r="N66" s="7">
        <v>0.028925</v>
      </c>
      <c r="O66" s="7">
        <v>0.027826999999999998</v>
      </c>
      <c r="P66" s="7">
        <v>0.027437999999999997</v>
      </c>
      <c r="Q66" s="7">
        <v>0.034107</v>
      </c>
      <c r="R66" s="7"/>
      <c r="S66" s="7"/>
      <c r="T66" s="7"/>
      <c r="U66" s="7"/>
    </row>
    <row r="67" spans="1:21" ht="12.75">
      <c r="A67" s="26" t="s">
        <v>41</v>
      </c>
      <c r="B67" s="6" t="s">
        <v>20</v>
      </c>
      <c r="C67" s="7"/>
      <c r="D67" s="7"/>
      <c r="E67" s="7"/>
      <c r="F67" s="7"/>
      <c r="G67" s="7"/>
      <c r="H67" s="7"/>
      <c r="I67" s="7"/>
      <c r="J67" s="7"/>
      <c r="K67" s="7">
        <v>0.323193</v>
      </c>
      <c r="L67" s="7">
        <v>0.34282599999999996</v>
      </c>
      <c r="M67" s="7">
        <v>0.34293999999999997</v>
      </c>
      <c r="N67" s="7">
        <v>0.366106</v>
      </c>
      <c r="O67" s="7">
        <v>0.406159</v>
      </c>
      <c r="P67" s="7">
        <v>0.500181</v>
      </c>
      <c r="Q67" s="7">
        <v>0.501478</v>
      </c>
      <c r="R67" s="7"/>
      <c r="S67" s="7"/>
      <c r="T67" s="7"/>
      <c r="U67" s="7"/>
    </row>
    <row r="68" spans="1:21" ht="12.75">
      <c r="A68" s="26" t="s">
        <v>41</v>
      </c>
      <c r="B68" s="6" t="s">
        <v>21</v>
      </c>
      <c r="C68" s="7"/>
      <c r="D68" s="7"/>
      <c r="E68" s="7"/>
      <c r="F68" s="7"/>
      <c r="G68" s="7"/>
      <c r="H68" s="7"/>
      <c r="I68" s="7"/>
      <c r="J68" s="7"/>
      <c r="K68" s="7">
        <v>0.6115769999999999</v>
      </c>
      <c r="L68" s="7">
        <v>0.656532</v>
      </c>
      <c r="M68" s="7">
        <v>0.701236</v>
      </c>
      <c r="N68" s="7">
        <v>0.747447</v>
      </c>
      <c r="O68" s="7">
        <v>0.726451</v>
      </c>
      <c r="P68" s="7">
        <v>0.742954</v>
      </c>
      <c r="Q68" s="7">
        <v>0.7088369999999999</v>
      </c>
      <c r="R68" s="7"/>
      <c r="S68" s="7"/>
      <c r="T68" s="7"/>
      <c r="U68" s="7"/>
    </row>
    <row r="69" spans="1:21" ht="12.75">
      <c r="A69" s="26" t="s">
        <v>41</v>
      </c>
      <c r="B69" s="6" t="s">
        <v>22</v>
      </c>
      <c r="C69" s="7"/>
      <c r="D69" s="7"/>
      <c r="E69" s="7"/>
      <c r="F69" s="7"/>
      <c r="G69" s="7"/>
      <c r="H69" s="7"/>
      <c r="I69" s="7"/>
      <c r="J69" s="7"/>
      <c r="K69" s="7">
        <v>0.60087</v>
      </c>
      <c r="L69" s="7">
        <v>0.533408</v>
      </c>
      <c r="M69" s="7">
        <v>0.560182</v>
      </c>
      <c r="N69" s="7">
        <v>0.634392</v>
      </c>
      <c r="O69" s="7">
        <v>0.6800579999999999</v>
      </c>
      <c r="P69" s="7">
        <v>0.614472</v>
      </c>
      <c r="Q69" s="7">
        <v>0.605584</v>
      </c>
      <c r="R69" s="7"/>
      <c r="S69" s="7"/>
      <c r="T69" s="7"/>
      <c r="U69" s="7"/>
    </row>
    <row r="70" spans="1:21" ht="12.75">
      <c r="A70" s="26" t="s">
        <v>41</v>
      </c>
      <c r="B70" s="6" t="s">
        <v>23</v>
      </c>
      <c r="C70" s="7"/>
      <c r="D70" s="7"/>
      <c r="E70" s="7"/>
      <c r="F70" s="7"/>
      <c r="G70" s="7"/>
      <c r="H70" s="7"/>
      <c r="I70" s="7"/>
      <c r="J70" s="7"/>
      <c r="K70" s="7">
        <v>0.027628999999999997</v>
      </c>
      <c r="L70" s="7">
        <v>0.012662</v>
      </c>
      <c r="M70" s="7">
        <v>0.021814999999999998</v>
      </c>
      <c r="N70" s="7">
        <v>0.037009</v>
      </c>
      <c r="O70" s="7">
        <v>0.015567</v>
      </c>
      <c r="P70" s="7">
        <v>0.019847999999999998</v>
      </c>
      <c r="Q70" s="7">
        <v>0.016911</v>
      </c>
      <c r="R70" s="7"/>
      <c r="S70" s="7"/>
      <c r="T70" s="7"/>
      <c r="U70" s="7"/>
    </row>
    <row r="71" spans="1:21" ht="12.75">
      <c r="A71" s="26" t="s">
        <v>41</v>
      </c>
      <c r="B71" s="6" t="s">
        <v>24</v>
      </c>
      <c r="C71" s="7"/>
      <c r="D71" s="7"/>
      <c r="E71" s="7"/>
      <c r="F71" s="7"/>
      <c r="G71" s="7"/>
      <c r="H71" s="7"/>
      <c r="I71" s="7"/>
      <c r="J71" s="7"/>
      <c r="K71" s="7">
        <v>0.310845</v>
      </c>
      <c r="L71" s="7">
        <v>-0.000265</v>
      </c>
      <c r="M71" s="7">
        <v>0.23305099999999998</v>
      </c>
      <c r="N71" s="7">
        <v>0.072591</v>
      </c>
      <c r="O71" s="7">
        <v>0.40696099999999996</v>
      </c>
      <c r="P71" s="7">
        <v>0.292829</v>
      </c>
      <c r="Q71" s="7"/>
      <c r="R71" s="7"/>
      <c r="S71" s="7"/>
      <c r="T71" s="7"/>
      <c r="U71" s="7"/>
    </row>
    <row r="72" spans="1:21" ht="12.75">
      <c r="A72" s="25" t="s">
        <v>42</v>
      </c>
      <c r="B72" s="4" t="s">
        <v>17</v>
      </c>
      <c r="C72" s="5">
        <v>-0.037383</v>
      </c>
      <c r="D72" s="5">
        <v>0.088882</v>
      </c>
      <c r="E72" s="5">
        <v>0.048691</v>
      </c>
      <c r="F72" s="5">
        <v>0.014079999999999999</v>
      </c>
      <c r="G72" s="5">
        <v>-0.015652</v>
      </c>
      <c r="H72" s="5">
        <v>0.081798</v>
      </c>
      <c r="I72" s="5">
        <v>0.049866999999999995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5" t="s">
        <v>43</v>
      </c>
      <c r="B73" s="4" t="s">
        <v>19</v>
      </c>
      <c r="C73" s="5">
        <v>0.135514</v>
      </c>
      <c r="D73" s="5">
        <v>0.262428</v>
      </c>
      <c r="E73" s="5">
        <v>0.207874</v>
      </c>
      <c r="F73" s="5">
        <v>0.120944</v>
      </c>
      <c r="G73" s="5">
        <v>0.08426399999999999</v>
      </c>
      <c r="H73" s="5">
        <v>0.081798</v>
      </c>
      <c r="I73" s="5">
        <v>0.024329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5" t="s">
        <v>43</v>
      </c>
      <c r="B74" s="4" t="s">
        <v>20</v>
      </c>
      <c r="C74" s="5">
        <v>0.135514</v>
      </c>
      <c r="D74" s="5">
        <v>0.262428</v>
      </c>
      <c r="E74" s="5">
        <v>0.220154</v>
      </c>
      <c r="F74" s="5">
        <v>0.060599999999999994</v>
      </c>
      <c r="G74" s="5">
        <v>0.06507299999999999</v>
      </c>
      <c r="H74" s="5">
        <v>0.049367999999999995</v>
      </c>
      <c r="I74" s="5">
        <v>0.036463999999999996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25" t="s">
        <v>43</v>
      </c>
      <c r="B75" s="4" t="s">
        <v>21</v>
      </c>
      <c r="C75" s="5">
        <v>0.28171399999999996</v>
      </c>
      <c r="D75" s="5">
        <v>0.266065</v>
      </c>
      <c r="E75" s="5">
        <v>0.26176299999999997</v>
      </c>
      <c r="F75" s="5">
        <v>0.26944799999999997</v>
      </c>
      <c r="G75" s="5">
        <v>0.188407</v>
      </c>
      <c r="H75" s="5">
        <v>0.174424</v>
      </c>
      <c r="I75" s="5">
        <v>0.152949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25" t="s">
        <v>43</v>
      </c>
      <c r="B76" s="4" t="s">
        <v>22</v>
      </c>
      <c r="C76" s="5">
        <v>0.355095</v>
      </c>
      <c r="D76" s="5">
        <v>0.392683</v>
      </c>
      <c r="E76" s="5">
        <v>0.31504099999999996</v>
      </c>
      <c r="F76" s="5">
        <v>0.395762</v>
      </c>
      <c r="G76" s="5">
        <v>0.384585</v>
      </c>
      <c r="H76" s="5">
        <v>0.29007299999999997</v>
      </c>
      <c r="I76" s="5">
        <v>0.252727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25" t="s">
        <v>43</v>
      </c>
      <c r="B77" s="4" t="s">
        <v>23</v>
      </c>
      <c r="C77" s="5">
        <v>0.08998199999999999</v>
      </c>
      <c r="D77" s="5">
        <v>0.077307</v>
      </c>
      <c r="E77" s="5">
        <v>0.057186</v>
      </c>
      <c r="F77" s="5">
        <v>0.086759</v>
      </c>
      <c r="G77" s="5">
        <v>0.049733</v>
      </c>
      <c r="H77" s="5">
        <v>0.07549199999999999</v>
      </c>
      <c r="I77" s="5">
        <v>0.048917999999999996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25" t="s">
        <v>43</v>
      </c>
      <c r="B78" s="4" t="s">
        <v>24</v>
      </c>
      <c r="C78" s="5">
        <v>0.10642399999999999</v>
      </c>
      <c r="D78" s="5">
        <v>0.296919</v>
      </c>
      <c r="E78" s="5">
        <v>0.19333599999999998</v>
      </c>
      <c r="F78" s="5">
        <v>0.14984799999999998</v>
      </c>
      <c r="G78" s="5">
        <v>0.168353</v>
      </c>
      <c r="H78" s="5">
        <v>0.072727</v>
      </c>
      <c r="I78" s="5">
        <v>0.15102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26" t="s">
        <v>44</v>
      </c>
      <c r="B79" s="6" t="s">
        <v>17</v>
      </c>
      <c r="C79" s="7"/>
      <c r="D79" s="7"/>
      <c r="E79" s="7">
        <v>0.012315</v>
      </c>
      <c r="F79" s="7">
        <v>0.014032999999999999</v>
      </c>
      <c r="G79" s="7">
        <v>0.030208</v>
      </c>
      <c r="H79" s="7">
        <v>0.033788</v>
      </c>
      <c r="I79" s="7">
        <v>0.039529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26" t="s">
        <v>45</v>
      </c>
      <c r="B80" s="6" t="s">
        <v>19</v>
      </c>
      <c r="C80" s="7"/>
      <c r="D80" s="7"/>
      <c r="E80" s="7">
        <v>0.013413999999999999</v>
      </c>
      <c r="F80" s="7">
        <v>0.014032999999999999</v>
      </c>
      <c r="G80" s="7">
        <v>0.135148</v>
      </c>
      <c r="H80" s="7">
        <v>0.152608</v>
      </c>
      <c r="I80" s="7">
        <v>0.196078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26" t="s">
        <v>45</v>
      </c>
      <c r="B81" s="6" t="s">
        <v>20</v>
      </c>
      <c r="C81" s="7"/>
      <c r="D81" s="7"/>
      <c r="E81" s="7">
        <v>0.184576</v>
      </c>
      <c r="F81" s="7">
        <v>0.36294099999999996</v>
      </c>
      <c r="G81" s="7">
        <v>0.382719</v>
      </c>
      <c r="H81" s="7">
        <v>0.381544</v>
      </c>
      <c r="I81" s="7">
        <v>0.367758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26" t="s">
        <v>45</v>
      </c>
      <c r="B82" s="6" t="s">
        <v>21</v>
      </c>
      <c r="C82" s="7"/>
      <c r="D82" s="7"/>
      <c r="E82" s="7">
        <v>0.402034</v>
      </c>
      <c r="F82" s="7">
        <v>0.407925</v>
      </c>
      <c r="G82" s="7">
        <v>0.379407</v>
      </c>
      <c r="H82" s="7">
        <v>0.37522</v>
      </c>
      <c r="I82" s="7">
        <v>0.37384599999999996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26" t="s">
        <v>45</v>
      </c>
      <c r="B83" s="6" t="s">
        <v>22</v>
      </c>
      <c r="C83" s="7"/>
      <c r="D83" s="7"/>
      <c r="E83" s="7">
        <v>0.46452899999999997</v>
      </c>
      <c r="F83" s="7">
        <v>0.42094099999999995</v>
      </c>
      <c r="G83" s="7">
        <v>0.41032199999999996</v>
      </c>
      <c r="H83" s="7">
        <v>0.39419699999999996</v>
      </c>
      <c r="I83" s="7">
        <v>0.378478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26" t="s">
        <v>45</v>
      </c>
      <c r="B84" s="6" t="s">
        <v>23</v>
      </c>
      <c r="C84" s="7"/>
      <c r="D84" s="7"/>
      <c r="E84" s="7">
        <v>0.073535</v>
      </c>
      <c r="F84" s="7">
        <v>0.063313</v>
      </c>
      <c r="G84" s="7">
        <v>0.043497999999999995</v>
      </c>
      <c r="H84" s="7">
        <v>0.07402</v>
      </c>
      <c r="I84" s="7">
        <v>0.068826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26" t="s">
        <v>45</v>
      </c>
      <c r="B85" s="6" t="s">
        <v>24</v>
      </c>
      <c r="C85" s="7"/>
      <c r="D85" s="7"/>
      <c r="E85" s="7">
        <v>0.437142</v>
      </c>
      <c r="F85" s="7">
        <v>0.429154</v>
      </c>
      <c r="G85" s="7">
        <v>0.414263</v>
      </c>
      <c r="H85" s="7">
        <v>0.349093</v>
      </c>
      <c r="I85" s="7">
        <v>0.131941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25" t="s">
        <v>46</v>
      </c>
      <c r="B86" s="4" t="s">
        <v>17</v>
      </c>
      <c r="C86" s="5">
        <v>0</v>
      </c>
      <c r="D86" s="5">
        <v>0.005345</v>
      </c>
      <c r="E86" s="5">
        <v>0.01611</v>
      </c>
      <c r="F86" s="5">
        <v>0.032369999999999996</v>
      </c>
      <c r="G86" s="5">
        <v>0.054189999999999995</v>
      </c>
      <c r="H86" s="5">
        <v>0.081633</v>
      </c>
      <c r="I86" s="5">
        <v>0.114754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25" t="s">
        <v>47</v>
      </c>
      <c r="B87" s="4" t="s">
        <v>19</v>
      </c>
      <c r="C87" s="5">
        <v>0</v>
      </c>
      <c r="D87" s="5">
        <v>0.005345</v>
      </c>
      <c r="E87" s="5">
        <v>0.01611</v>
      </c>
      <c r="F87" s="5">
        <v>0.208056</v>
      </c>
      <c r="G87" s="5">
        <v>0.17541099999999998</v>
      </c>
      <c r="H87" s="5">
        <v>0.21514699999999998</v>
      </c>
      <c r="I87" s="5">
        <v>0.204154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25" t="s">
        <v>47</v>
      </c>
      <c r="B88" s="4" t="s">
        <v>20</v>
      </c>
      <c r="C88" s="5">
        <v>0.002309</v>
      </c>
      <c r="D88" s="5">
        <v>0.168986</v>
      </c>
      <c r="E88" s="5">
        <v>0.16320099999999998</v>
      </c>
      <c r="F88" s="5">
        <v>0.473747</v>
      </c>
      <c r="G88" s="5">
        <v>0.44086</v>
      </c>
      <c r="H88" s="5">
        <v>0.418892</v>
      </c>
      <c r="I88" s="5">
        <v>0.402393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25" t="s">
        <v>47</v>
      </c>
      <c r="B89" s="4" t="s">
        <v>21</v>
      </c>
      <c r="C89" s="5">
        <v>0.158223</v>
      </c>
      <c r="D89" s="5">
        <v>0.344583</v>
      </c>
      <c r="E89" s="5">
        <v>0.480048</v>
      </c>
      <c r="F89" s="5">
        <v>0.37807799999999997</v>
      </c>
      <c r="G89" s="5">
        <v>0.35612099999999997</v>
      </c>
      <c r="H89" s="5">
        <v>0.361106</v>
      </c>
      <c r="I89" s="5">
        <v>0.361106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25" t="s">
        <v>47</v>
      </c>
      <c r="B90" s="4" t="s">
        <v>22</v>
      </c>
      <c r="C90" s="5">
        <v>0.724706</v>
      </c>
      <c r="D90" s="5">
        <v>0.358162</v>
      </c>
      <c r="E90" s="5">
        <v>0.568724</v>
      </c>
      <c r="F90" s="5">
        <v>0.496029</v>
      </c>
      <c r="G90" s="5">
        <v>0.593502</v>
      </c>
      <c r="H90" s="5">
        <v>0.351221</v>
      </c>
      <c r="I90" s="5">
        <v>0.42714199999999997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25" t="s">
        <v>47</v>
      </c>
      <c r="B91" s="4" t="s">
        <v>23</v>
      </c>
      <c r="C91" s="5">
        <v>0.221307</v>
      </c>
      <c r="D91" s="5">
        <v>0.147368</v>
      </c>
      <c r="E91" s="5">
        <v>0.119624</v>
      </c>
      <c r="F91" s="5">
        <v>0.154217</v>
      </c>
      <c r="G91" s="5">
        <v>0.086589</v>
      </c>
      <c r="H91" s="5">
        <v>0.074597</v>
      </c>
      <c r="I91" s="5">
        <v>0.096735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25" t="s">
        <v>47</v>
      </c>
      <c r="B92" s="4" t="s">
        <v>24</v>
      </c>
      <c r="C92" s="5">
        <v>0.724706</v>
      </c>
      <c r="D92" s="5">
        <v>0.615202</v>
      </c>
      <c r="E92" s="5">
        <v>0.527822</v>
      </c>
      <c r="F92" s="5">
        <v>0.146012</v>
      </c>
      <c r="G92" s="5">
        <v>0.5710879999999999</v>
      </c>
      <c r="H92" s="5">
        <v>0.35509599999999997</v>
      </c>
      <c r="I92" s="5">
        <v>0.394042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26" t="s">
        <v>48</v>
      </c>
      <c r="B93" s="6" t="s">
        <v>17</v>
      </c>
      <c r="C93" s="7">
        <v>0.10204099999999999</v>
      </c>
      <c r="D93" s="7">
        <v>0.20903</v>
      </c>
      <c r="E93" s="7">
        <v>0.320988</v>
      </c>
      <c r="F93" s="7">
        <v>0.43795599999999996</v>
      </c>
      <c r="G93" s="7">
        <v>0.56</v>
      </c>
      <c r="H93" s="7">
        <v>0.6872039999999999</v>
      </c>
      <c r="I93" s="7">
        <v>0.819672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26" t="s">
        <v>49</v>
      </c>
      <c r="B94" s="6" t="s">
        <v>19</v>
      </c>
      <c r="C94" s="7">
        <v>0.10204099999999999</v>
      </c>
      <c r="D94" s="7">
        <v>0.20903</v>
      </c>
      <c r="E94" s="7">
        <v>0.9047989999999999</v>
      </c>
      <c r="F94" s="7">
        <v>0.8705879999999999</v>
      </c>
      <c r="G94" s="7">
        <v>0.84507</v>
      </c>
      <c r="H94" s="7">
        <v>0.828125</v>
      </c>
      <c r="I94" s="7">
        <v>0.819672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26" t="s">
        <v>49</v>
      </c>
      <c r="B95" s="6" t="s">
        <v>20</v>
      </c>
      <c r="C95" s="7">
        <v>0.10204099999999999</v>
      </c>
      <c r="D95" s="7">
        <v>0.9478669999999999</v>
      </c>
      <c r="E95" s="7">
        <v>0.9047989999999999</v>
      </c>
      <c r="F95" s="7">
        <v>0.853563</v>
      </c>
      <c r="G95" s="7">
        <v>0.84507</v>
      </c>
      <c r="H95" s="7">
        <v>0.828125</v>
      </c>
      <c r="I95" s="7">
        <v>0.38980499999999996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26" t="s">
        <v>49</v>
      </c>
      <c r="B96" s="6" t="s">
        <v>21</v>
      </c>
      <c r="C96" s="7">
        <v>1</v>
      </c>
      <c r="D96" s="7">
        <v>0.9478669999999999</v>
      </c>
      <c r="E96" s="7">
        <v>0.9047989999999999</v>
      </c>
      <c r="F96" s="7">
        <v>0.539924</v>
      </c>
      <c r="G96" s="7">
        <v>0.428894</v>
      </c>
      <c r="H96" s="7">
        <v>0.40540499999999996</v>
      </c>
      <c r="I96" s="7">
        <v>0.251479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26" t="s">
        <v>49</v>
      </c>
      <c r="B97" s="6" t="s">
        <v>22</v>
      </c>
      <c r="C97" s="7">
        <v>1</v>
      </c>
      <c r="D97" s="7">
        <v>0.9478669999999999</v>
      </c>
      <c r="E97" s="7">
        <v>0.9047989999999999</v>
      </c>
      <c r="F97" s="7">
        <v>0.6044379999999999</v>
      </c>
      <c r="G97" s="7">
        <v>0.84507</v>
      </c>
      <c r="H97" s="7">
        <v>0.358744</v>
      </c>
      <c r="I97" s="7">
        <v>0.46827799999999997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26" t="s">
        <v>49</v>
      </c>
      <c r="B98" s="6" t="s">
        <v>23</v>
      </c>
      <c r="C98" s="7">
        <v>0.266667</v>
      </c>
      <c r="D98" s="7">
        <v>0.08543099999999999</v>
      </c>
      <c r="E98" s="7">
        <v>0.076462</v>
      </c>
      <c r="F98" s="7">
        <v>0.15007399999999999</v>
      </c>
      <c r="G98" s="7">
        <v>0.097561</v>
      </c>
      <c r="H98" s="7">
        <v>0.10767</v>
      </c>
      <c r="I98" s="7">
        <v>0.089377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26" t="s">
        <v>49</v>
      </c>
      <c r="B99" s="6" t="s">
        <v>24</v>
      </c>
      <c r="C99" s="7">
        <v>0.81768</v>
      </c>
      <c r="D99" s="7">
        <v>0.7513639999999999</v>
      </c>
      <c r="E99" s="7">
        <v>0.328561</v>
      </c>
      <c r="F99" s="7">
        <v>0.27103499999999997</v>
      </c>
      <c r="G99" s="7">
        <v>0.752521</v>
      </c>
      <c r="H99" s="7">
        <v>0.092954</v>
      </c>
      <c r="I99" s="7">
        <v>0.62069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25" t="s">
        <v>50</v>
      </c>
      <c r="B100" s="4" t="s">
        <v>17</v>
      </c>
      <c r="C100" s="5">
        <v>0.041724</v>
      </c>
      <c r="D100" s="5">
        <v>0.032274</v>
      </c>
      <c r="E100" s="5">
        <v>0.072007</v>
      </c>
      <c r="F100" s="5">
        <v>0.11063999999999999</v>
      </c>
      <c r="G100" s="5">
        <v>0.148234</v>
      </c>
      <c r="H100" s="5">
        <v>0.137065</v>
      </c>
      <c r="I100" s="5">
        <v>0.173044</v>
      </c>
      <c r="J100" s="5">
        <v>0.16170199999999998</v>
      </c>
      <c r="K100" s="5">
        <v>0.196201</v>
      </c>
      <c r="L100" s="5">
        <v>0.184722</v>
      </c>
      <c r="M100" s="5">
        <v>0.217862</v>
      </c>
      <c r="N100" s="5">
        <v>0.250252</v>
      </c>
      <c r="O100" s="5">
        <v>0.28193</v>
      </c>
      <c r="P100" s="5"/>
      <c r="Q100" s="5"/>
      <c r="R100" s="5"/>
      <c r="S100" s="5"/>
      <c r="T100" s="5"/>
      <c r="U100" s="5"/>
    </row>
    <row r="101" spans="1:21" ht="12.75">
      <c r="A101" s="25" t="s">
        <v>51</v>
      </c>
      <c r="B101" s="4" t="s">
        <v>19</v>
      </c>
      <c r="C101" s="5">
        <v>0.041724</v>
      </c>
      <c r="D101" s="5">
        <v>0.032274</v>
      </c>
      <c r="E101" s="5">
        <v>0.072007</v>
      </c>
      <c r="F101" s="5">
        <v>0.11063999999999999</v>
      </c>
      <c r="G101" s="5">
        <v>0.100141</v>
      </c>
      <c r="H101" s="5">
        <v>0.37524599999999997</v>
      </c>
      <c r="I101" s="5">
        <v>0.360769</v>
      </c>
      <c r="J101" s="5">
        <v>0.359237</v>
      </c>
      <c r="K101" s="5">
        <v>0.358218</v>
      </c>
      <c r="L101" s="5">
        <v>0.344279</v>
      </c>
      <c r="M101" s="5">
        <v>0.37402199999999997</v>
      </c>
      <c r="N101" s="5">
        <v>0.373646</v>
      </c>
      <c r="O101" s="5">
        <v>0.37351999999999996</v>
      </c>
      <c r="P101" s="5"/>
      <c r="Q101" s="5"/>
      <c r="R101" s="5"/>
      <c r="S101" s="5"/>
      <c r="T101" s="5"/>
      <c r="U101" s="5"/>
    </row>
    <row r="102" spans="1:21" ht="12.75">
      <c r="A102" s="25" t="s">
        <v>51</v>
      </c>
      <c r="B102" s="4" t="s">
        <v>20</v>
      </c>
      <c r="C102" s="5">
        <v>-0.008623</v>
      </c>
      <c r="D102" s="5">
        <v>0.032274</v>
      </c>
      <c r="E102" s="5">
        <v>0.023240999999999998</v>
      </c>
      <c r="F102" s="5">
        <v>0.377467</v>
      </c>
      <c r="G102" s="5">
        <v>0.21319</v>
      </c>
      <c r="H102" s="5">
        <v>0.211081</v>
      </c>
      <c r="I102" s="5">
        <v>0.6367349999999999</v>
      </c>
      <c r="J102" s="5">
        <v>0.635228</v>
      </c>
      <c r="K102" s="5">
        <v>0.634582</v>
      </c>
      <c r="L102" s="5">
        <v>0.632004</v>
      </c>
      <c r="M102" s="5">
        <v>0.626116</v>
      </c>
      <c r="N102" s="5">
        <v>0.625903</v>
      </c>
      <c r="O102" s="5">
        <v>0.31090399999999996</v>
      </c>
      <c r="P102" s="5"/>
      <c r="Q102" s="5"/>
      <c r="R102" s="5"/>
      <c r="S102" s="5"/>
      <c r="T102" s="5"/>
      <c r="U102" s="5"/>
    </row>
    <row r="103" spans="1:21" ht="12.75">
      <c r="A103" s="25" t="s">
        <v>51</v>
      </c>
      <c r="B103" s="4" t="s">
        <v>21</v>
      </c>
      <c r="C103" s="5">
        <v>0.972702</v>
      </c>
      <c r="D103" s="5">
        <v>0.972702</v>
      </c>
      <c r="E103" s="5">
        <v>0.9464819999999999</v>
      </c>
      <c r="F103" s="5">
        <v>0.920419</v>
      </c>
      <c r="G103" s="5">
        <v>0.703334</v>
      </c>
      <c r="H103" s="5">
        <v>0.526417</v>
      </c>
      <c r="I103" s="5">
        <v>0.343677</v>
      </c>
      <c r="J103" s="5">
        <v>0.29728499999999997</v>
      </c>
      <c r="K103" s="5">
        <v>0.235308</v>
      </c>
      <c r="L103" s="5">
        <v>0.235755</v>
      </c>
      <c r="M103" s="5">
        <v>0.184613</v>
      </c>
      <c r="N103" s="5">
        <v>0.159237</v>
      </c>
      <c r="O103" s="5">
        <v>0.22225699999999998</v>
      </c>
      <c r="P103" s="5"/>
      <c r="Q103" s="5"/>
      <c r="R103" s="5"/>
      <c r="S103" s="5"/>
      <c r="T103" s="5"/>
      <c r="U103" s="5"/>
    </row>
    <row r="104" spans="1:21" ht="12.75">
      <c r="A104" s="25" t="s">
        <v>51</v>
      </c>
      <c r="B104" s="4" t="s">
        <v>22</v>
      </c>
      <c r="C104" s="5">
        <v>1</v>
      </c>
      <c r="D104" s="5">
        <v>0.951475</v>
      </c>
      <c r="E104" s="5">
        <v>0.9457639999999999</v>
      </c>
      <c r="F104" s="5">
        <v>0.883977</v>
      </c>
      <c r="G104" s="5">
        <v>0.754683</v>
      </c>
      <c r="H104" s="5">
        <v>0.731889</v>
      </c>
      <c r="I104" s="5">
        <v>0.598544</v>
      </c>
      <c r="J104" s="5">
        <v>0.519914</v>
      </c>
      <c r="K104" s="5">
        <v>0.467808</v>
      </c>
      <c r="L104" s="5">
        <v>0.37528</v>
      </c>
      <c r="M104" s="5">
        <v>0.428377</v>
      </c>
      <c r="N104" s="5">
        <v>0.36047799999999997</v>
      </c>
      <c r="O104" s="5">
        <v>0.359589</v>
      </c>
      <c r="P104" s="5"/>
      <c r="Q104" s="5"/>
      <c r="R104" s="5"/>
      <c r="S104" s="5"/>
      <c r="T104" s="5"/>
      <c r="U104" s="5"/>
    </row>
    <row r="105" spans="1:21" ht="12.75">
      <c r="A105" s="25" t="s">
        <v>51</v>
      </c>
      <c r="B105" s="4" t="s">
        <v>23</v>
      </c>
      <c r="C105" s="5">
        <v>0.030664999999999998</v>
      </c>
      <c r="D105" s="5">
        <v>0.006718999999999999</v>
      </c>
      <c r="E105" s="5">
        <v>0.01022</v>
      </c>
      <c r="F105" s="5">
        <v>0.009556</v>
      </c>
      <c r="G105" s="5">
        <v>0.008151</v>
      </c>
      <c r="H105" s="5">
        <v>0.010817</v>
      </c>
      <c r="I105" s="5">
        <v>0.008468</v>
      </c>
      <c r="J105" s="5">
        <v>0.008702</v>
      </c>
      <c r="K105" s="5">
        <v>0.011</v>
      </c>
      <c r="L105" s="5">
        <v>0.005194</v>
      </c>
      <c r="M105" s="5">
        <v>0.005921</v>
      </c>
      <c r="N105" s="5">
        <v>0.00949</v>
      </c>
      <c r="O105" s="5">
        <v>0.004866</v>
      </c>
      <c r="P105" s="5"/>
      <c r="Q105" s="5"/>
      <c r="R105" s="5"/>
      <c r="S105" s="5"/>
      <c r="T105" s="5"/>
      <c r="U105" s="5"/>
    </row>
    <row r="106" spans="1:21" ht="12.75">
      <c r="A106" s="25" t="s">
        <v>51</v>
      </c>
      <c r="B106" s="4" t="s">
        <v>24</v>
      </c>
      <c r="C106" s="5">
        <v>0.460783</v>
      </c>
      <c r="D106" s="5">
        <v>0.570275</v>
      </c>
      <c r="E106" s="5">
        <v>0.5571269999999999</v>
      </c>
      <c r="F106" s="5">
        <v>0.41659799999999997</v>
      </c>
      <c r="G106" s="5">
        <v>0.507473</v>
      </c>
      <c r="H106" s="5">
        <v>0.214358</v>
      </c>
      <c r="I106" s="5"/>
      <c r="J106" s="5">
        <v>0.15178899999999998</v>
      </c>
      <c r="K106" s="5">
        <v>0.176389</v>
      </c>
      <c r="L106" s="5">
        <v>0.49961799999999995</v>
      </c>
      <c r="M106" s="5">
        <v>0.488066</v>
      </c>
      <c r="N106" s="5"/>
      <c r="O106" s="5">
        <v>0.112657</v>
      </c>
      <c r="P106" s="5"/>
      <c r="Q106" s="5"/>
      <c r="R106" s="5"/>
      <c r="S106" s="5"/>
      <c r="T106" s="5"/>
      <c r="U106" s="5"/>
    </row>
    <row r="107" spans="1:21" ht="12.75">
      <c r="A107" s="26" t="s">
        <v>52</v>
      </c>
      <c r="B107" s="6" t="s">
        <v>17</v>
      </c>
      <c r="C107" s="7">
        <v>0.009148</v>
      </c>
      <c r="D107" s="7">
        <v>0.018647999999999998</v>
      </c>
      <c r="E107" s="7">
        <v>0.039076</v>
      </c>
      <c r="F107" s="7">
        <v>0.04963</v>
      </c>
      <c r="G107" s="7">
        <v>0.049257999999999996</v>
      </c>
      <c r="H107" s="7">
        <v>0.060161</v>
      </c>
      <c r="I107" s="7">
        <v>0.043781</v>
      </c>
      <c r="J107" s="7">
        <v>0.028946</v>
      </c>
      <c r="K107" s="7">
        <v>0.015646</v>
      </c>
      <c r="L107" s="7">
        <v>-0.0008979999999999999</v>
      </c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26" t="s">
        <v>53</v>
      </c>
      <c r="B108" s="6" t="s">
        <v>19</v>
      </c>
      <c r="C108" s="7">
        <v>0.009148</v>
      </c>
      <c r="D108" s="7">
        <v>0.018647999999999998</v>
      </c>
      <c r="E108" s="7">
        <v>0.039076</v>
      </c>
      <c r="F108" s="7">
        <v>0.060904999999999994</v>
      </c>
      <c r="G108" s="7">
        <v>0.060533</v>
      </c>
      <c r="H108" s="7">
        <v>0.060161</v>
      </c>
      <c r="I108" s="7">
        <v>0.030425999999999998</v>
      </c>
      <c r="J108" s="7">
        <v>0.011595999999999999</v>
      </c>
      <c r="K108" s="7">
        <v>0.0005729999999999999</v>
      </c>
      <c r="L108" s="7">
        <v>-0.0008979999999999999</v>
      </c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26" t="s">
        <v>53</v>
      </c>
      <c r="B109" s="6" t="s">
        <v>20</v>
      </c>
      <c r="C109" s="7">
        <v>0.009148</v>
      </c>
      <c r="D109" s="7">
        <v>0.018647999999999998</v>
      </c>
      <c r="E109" s="7">
        <v>0.039076</v>
      </c>
      <c r="F109" s="7">
        <v>0.060904999999999994</v>
      </c>
      <c r="G109" s="7">
        <v>0.060533</v>
      </c>
      <c r="H109" s="7">
        <v>0.060161</v>
      </c>
      <c r="I109" s="7">
        <v>0.007241</v>
      </c>
      <c r="J109" s="7">
        <v>-0.003761</v>
      </c>
      <c r="K109" s="7">
        <v>-0.012558</v>
      </c>
      <c r="L109" s="7">
        <v>0.334509</v>
      </c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26" t="s">
        <v>53</v>
      </c>
      <c r="B110" s="6" t="s">
        <v>21</v>
      </c>
      <c r="C110" s="7">
        <v>0.065737</v>
      </c>
      <c r="D110" s="7">
        <v>0.84787</v>
      </c>
      <c r="E110" s="7">
        <v>0.8460139999999999</v>
      </c>
      <c r="F110" s="7">
        <v>0.843787</v>
      </c>
      <c r="G110" s="7">
        <v>0.843044</v>
      </c>
      <c r="H110" s="7">
        <v>0.594339</v>
      </c>
      <c r="I110" s="7">
        <v>0.688967</v>
      </c>
      <c r="J110" s="7">
        <v>0.555925</v>
      </c>
      <c r="K110" s="7">
        <v>0.47508399999999995</v>
      </c>
      <c r="L110" s="7">
        <v>0.47256299999999996</v>
      </c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26" t="s">
        <v>53</v>
      </c>
      <c r="B111" s="6" t="s">
        <v>22</v>
      </c>
      <c r="C111" s="7">
        <v>0.065737</v>
      </c>
      <c r="D111" s="7">
        <v>0.84787</v>
      </c>
      <c r="E111" s="7">
        <v>0.8449</v>
      </c>
      <c r="F111" s="7">
        <v>0.843787</v>
      </c>
      <c r="G111" s="7">
        <v>0.669694</v>
      </c>
      <c r="H111" s="7">
        <v>0.620319</v>
      </c>
      <c r="I111" s="7">
        <v>0.623259</v>
      </c>
      <c r="J111" s="7">
        <v>0.499542</v>
      </c>
      <c r="K111" s="7">
        <v>0.46832999999999997</v>
      </c>
      <c r="L111" s="7">
        <v>0.46684</v>
      </c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26" t="s">
        <v>53</v>
      </c>
      <c r="B112" s="6" t="s">
        <v>23</v>
      </c>
      <c r="C112" s="7">
        <v>0.019021</v>
      </c>
      <c r="D112" s="7">
        <v>0.08763599999999999</v>
      </c>
      <c r="E112" s="7">
        <v>0.041918</v>
      </c>
      <c r="F112" s="7">
        <v>0.014336999999999999</v>
      </c>
      <c r="G112" s="7">
        <v>0.049270999999999995</v>
      </c>
      <c r="H112" s="7">
        <v>0.024770999999999998</v>
      </c>
      <c r="I112" s="7">
        <v>0.013717</v>
      </c>
      <c r="J112" s="7">
        <v>0.018009</v>
      </c>
      <c r="K112" s="7">
        <v>0.032862999999999996</v>
      </c>
      <c r="L112" s="7">
        <v>0.026796999999999998</v>
      </c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26" t="s">
        <v>53</v>
      </c>
      <c r="B113" s="6" t="s">
        <v>24</v>
      </c>
      <c r="C113" s="7">
        <v>0.616673</v>
      </c>
      <c r="D113" s="7">
        <v>0.521301</v>
      </c>
      <c r="E113" s="7">
        <v>0.361125</v>
      </c>
      <c r="F113" s="7">
        <v>0.287812</v>
      </c>
      <c r="G113" s="7">
        <v>0.35212699999999997</v>
      </c>
      <c r="H113" s="7">
        <v>0.016243</v>
      </c>
      <c r="I113" s="7">
        <v>0.006743</v>
      </c>
      <c r="J113" s="7">
        <v>0.235445</v>
      </c>
      <c r="K113" s="7">
        <v>0.551068</v>
      </c>
      <c r="L113" s="7">
        <v>-0.017498</v>
      </c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25" t="s">
        <v>54</v>
      </c>
      <c r="B114" s="4" t="s">
        <v>17</v>
      </c>
      <c r="C114" s="5">
        <v>-0.006298</v>
      </c>
      <c r="D114" s="5">
        <v>-0.012386999999999999</v>
      </c>
      <c r="E114" s="5">
        <v>0.016783</v>
      </c>
      <c r="F114" s="5">
        <v>0.010478999999999999</v>
      </c>
      <c r="G114" s="5">
        <v>0.004378</v>
      </c>
      <c r="H114" s="5">
        <v>0.032166</v>
      </c>
      <c r="I114" s="5">
        <v>0.025875</v>
      </c>
      <c r="J114" s="5">
        <v>0.052759999999999994</v>
      </c>
      <c r="K114" s="5">
        <v>0.079146</v>
      </c>
      <c r="L114" s="5">
        <v>0.07234</v>
      </c>
      <c r="M114" s="5">
        <v>0.097912</v>
      </c>
      <c r="N114" s="5">
        <v>0.09097799999999999</v>
      </c>
      <c r="O114" s="5">
        <v>0.084241</v>
      </c>
      <c r="P114" s="5">
        <v>0.108738</v>
      </c>
      <c r="Q114" s="5">
        <v>0.10188499999999999</v>
      </c>
      <c r="R114" s="5"/>
      <c r="S114" s="5"/>
      <c r="T114" s="5"/>
      <c r="U114" s="5"/>
    </row>
    <row r="115" spans="1:21" ht="12.75">
      <c r="A115" s="25" t="s">
        <v>55</v>
      </c>
      <c r="B115" s="4" t="s">
        <v>19</v>
      </c>
      <c r="C115" s="5">
        <v>-0.006298</v>
      </c>
      <c r="D115" s="5">
        <v>-0.012386999999999999</v>
      </c>
      <c r="E115" s="5">
        <v>0.016783</v>
      </c>
      <c r="F115" s="5">
        <v>0.010478999999999999</v>
      </c>
      <c r="G115" s="5">
        <v>0.004378</v>
      </c>
      <c r="H115" s="5">
        <v>0.032166</v>
      </c>
      <c r="I115" s="5">
        <v>0.025875</v>
      </c>
      <c r="J115" s="5">
        <v>0.052759999999999994</v>
      </c>
      <c r="K115" s="5">
        <v>0.079146</v>
      </c>
      <c r="L115" s="5">
        <v>0.07234</v>
      </c>
      <c r="M115" s="5">
        <v>0.097912</v>
      </c>
      <c r="N115" s="5">
        <v>0.09097799999999999</v>
      </c>
      <c r="O115" s="5">
        <v>0.084241</v>
      </c>
      <c r="P115" s="5">
        <v>0.077695</v>
      </c>
      <c r="Q115" s="5">
        <v>0.10188499999999999</v>
      </c>
      <c r="R115" s="5"/>
      <c r="S115" s="5"/>
      <c r="T115" s="5"/>
      <c r="U115" s="5"/>
    </row>
    <row r="116" spans="1:21" ht="12.75">
      <c r="A116" s="25" t="s">
        <v>55</v>
      </c>
      <c r="B116" s="4" t="s">
        <v>20</v>
      </c>
      <c r="C116" s="5">
        <v>-0.006298</v>
      </c>
      <c r="D116" s="5">
        <v>-0.012386999999999999</v>
      </c>
      <c r="E116" s="5">
        <v>0.010326</v>
      </c>
      <c r="F116" s="5">
        <v>0.010478999999999999</v>
      </c>
      <c r="G116" s="5">
        <v>0.004378</v>
      </c>
      <c r="H116" s="5">
        <v>0.032166</v>
      </c>
      <c r="I116" s="5">
        <v>0.059419</v>
      </c>
      <c r="J116" s="5">
        <v>0.052759999999999994</v>
      </c>
      <c r="K116" s="5">
        <v>0.079146</v>
      </c>
      <c r="L116" s="5">
        <v>0.10504999999999999</v>
      </c>
      <c r="M116" s="5">
        <v>0.097912</v>
      </c>
      <c r="N116" s="5">
        <v>0.11564899999999999</v>
      </c>
      <c r="O116" s="5">
        <v>0.10860299999999999</v>
      </c>
      <c r="P116" s="5">
        <v>0.108738</v>
      </c>
      <c r="Q116" s="5">
        <v>0.10188499999999999</v>
      </c>
      <c r="R116" s="5"/>
      <c r="S116" s="5"/>
      <c r="T116" s="5"/>
      <c r="U116" s="5"/>
    </row>
    <row r="117" spans="1:21" ht="12.75">
      <c r="A117" s="25" t="s">
        <v>55</v>
      </c>
      <c r="B117" s="4" t="s">
        <v>21</v>
      </c>
      <c r="C117" s="5">
        <v>0.049655</v>
      </c>
      <c r="D117" s="5">
        <v>0.07761</v>
      </c>
      <c r="E117" s="5">
        <v>0.072227</v>
      </c>
      <c r="F117" s="5">
        <v>0.013524</v>
      </c>
      <c r="G117" s="5">
        <v>0.014041999999999999</v>
      </c>
      <c r="H117" s="5">
        <v>0.373392</v>
      </c>
      <c r="I117" s="5">
        <v>0.013831</v>
      </c>
      <c r="J117" s="5">
        <v>0.353365</v>
      </c>
      <c r="K117" s="5">
        <v>0.284945</v>
      </c>
      <c r="L117" s="5">
        <v>0.284807</v>
      </c>
      <c r="M117" s="5">
        <v>0.28541</v>
      </c>
      <c r="N117" s="5">
        <v>0.281844</v>
      </c>
      <c r="O117" s="5">
        <v>0.290836</v>
      </c>
      <c r="P117" s="5">
        <v>0.282238</v>
      </c>
      <c r="Q117" s="5">
        <v>0.279937</v>
      </c>
      <c r="R117" s="5"/>
      <c r="S117" s="5"/>
      <c r="T117" s="5"/>
      <c r="U117" s="5"/>
    </row>
    <row r="118" spans="1:21" ht="12.75">
      <c r="A118" s="25" t="s">
        <v>55</v>
      </c>
      <c r="B118" s="4" t="s">
        <v>22</v>
      </c>
      <c r="C118" s="5">
        <v>0.077288</v>
      </c>
      <c r="D118" s="5">
        <v>0.088362</v>
      </c>
      <c r="E118" s="5">
        <v>0.135707</v>
      </c>
      <c r="F118" s="5">
        <v>0.599201</v>
      </c>
      <c r="G118" s="5">
        <v>0.138558</v>
      </c>
      <c r="H118" s="5">
        <v>0.164015</v>
      </c>
      <c r="I118" s="5">
        <v>0.17671199999999998</v>
      </c>
      <c r="J118" s="5">
        <v>0.412825</v>
      </c>
      <c r="K118" s="5">
        <v>0.287605</v>
      </c>
      <c r="L118" s="5">
        <v>0.389397</v>
      </c>
      <c r="M118" s="5">
        <v>0.56989</v>
      </c>
      <c r="N118" s="5">
        <v>0.552554</v>
      </c>
      <c r="O118" s="5">
        <v>0.24817699999999998</v>
      </c>
      <c r="P118" s="5">
        <v>0.26314699999999996</v>
      </c>
      <c r="Q118" s="5">
        <v>0.44527</v>
      </c>
      <c r="R118" s="5"/>
      <c r="S118" s="5"/>
      <c r="T118" s="5"/>
      <c r="U118" s="5"/>
    </row>
    <row r="119" spans="1:21" ht="12.75">
      <c r="A119" s="25" t="s">
        <v>55</v>
      </c>
      <c r="B119" s="4" t="s">
        <v>23</v>
      </c>
      <c r="C119" s="5">
        <v>0.014116</v>
      </c>
      <c r="D119" s="5">
        <v>0.009646</v>
      </c>
      <c r="E119" s="5">
        <v>0.009968999999999999</v>
      </c>
      <c r="F119" s="5">
        <v>0.009126</v>
      </c>
      <c r="G119" s="5">
        <v>0.010118</v>
      </c>
      <c r="H119" s="5">
        <v>0.008491</v>
      </c>
      <c r="I119" s="5">
        <v>0.008427</v>
      </c>
      <c r="J119" s="5">
        <v>0.008738</v>
      </c>
      <c r="K119" s="5">
        <v>0.0051719999999999995</v>
      </c>
      <c r="L119" s="5">
        <v>0.007157999999999999</v>
      </c>
      <c r="M119" s="5">
        <v>0.0061649999999999995</v>
      </c>
      <c r="N119" s="5">
        <v>0.00637</v>
      </c>
      <c r="O119" s="5">
        <v>0.004862</v>
      </c>
      <c r="P119" s="5">
        <v>0.003319</v>
      </c>
      <c r="Q119" s="5">
        <v>0.0037229999999999997</v>
      </c>
      <c r="R119" s="5"/>
      <c r="S119" s="5"/>
      <c r="T119" s="5"/>
      <c r="U119" s="5"/>
    </row>
    <row r="120" spans="1:21" ht="12.75">
      <c r="A120" s="25" t="s">
        <v>55</v>
      </c>
      <c r="B120" s="4" t="s">
        <v>24</v>
      </c>
      <c r="C120" s="5">
        <v>0.003503</v>
      </c>
      <c r="D120" s="5">
        <v>-0.012386999999999999</v>
      </c>
      <c r="E120" s="5">
        <v>0.08991299999999999</v>
      </c>
      <c r="F120" s="5">
        <v>-0.012088999999999999</v>
      </c>
      <c r="G120" s="5"/>
      <c r="H120" s="5"/>
      <c r="I120" s="5">
        <v>-0.10857699999999999</v>
      </c>
      <c r="J120" s="5">
        <v>0.08533299999999999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26" t="s">
        <v>56</v>
      </c>
      <c r="B121" s="6" t="s">
        <v>17</v>
      </c>
      <c r="C121" s="7"/>
      <c r="D121" s="7"/>
      <c r="E121" s="7"/>
      <c r="F121" s="7"/>
      <c r="G121" s="7">
        <v>-0.001132</v>
      </c>
      <c r="H121" s="7">
        <v>-0.000145</v>
      </c>
      <c r="I121" s="7">
        <v>0.002835</v>
      </c>
      <c r="J121" s="7">
        <v>0.003907</v>
      </c>
      <c r="K121" s="7">
        <v>0.0050609999999999995</v>
      </c>
      <c r="L121" s="7">
        <v>0.008156</v>
      </c>
      <c r="M121" s="7">
        <v>0.0094</v>
      </c>
      <c r="N121" s="7">
        <v>0.0072369999999999995</v>
      </c>
      <c r="O121" s="7">
        <v>0.005118</v>
      </c>
      <c r="P121" s="7">
        <v>0.006397</v>
      </c>
      <c r="Q121" s="7">
        <v>0.004299</v>
      </c>
      <c r="R121" s="7"/>
      <c r="S121" s="7"/>
      <c r="T121" s="7"/>
      <c r="U121" s="7"/>
    </row>
    <row r="122" spans="1:21" ht="12.75">
      <c r="A122" s="26" t="s">
        <v>57</v>
      </c>
      <c r="B122" s="6" t="s">
        <v>19</v>
      </c>
      <c r="C122" s="7"/>
      <c r="D122" s="7"/>
      <c r="E122" s="7"/>
      <c r="F122" s="7"/>
      <c r="G122" s="7">
        <v>-0.001132</v>
      </c>
      <c r="H122" s="7">
        <v>-0.000145</v>
      </c>
      <c r="I122" s="7">
        <v>0.002835</v>
      </c>
      <c r="J122" s="7">
        <v>0.003907</v>
      </c>
      <c r="K122" s="7">
        <v>0.0050609999999999995</v>
      </c>
      <c r="L122" s="7">
        <v>0.008156</v>
      </c>
      <c r="M122" s="7">
        <v>0.0094</v>
      </c>
      <c r="N122" s="7">
        <v>0.0072369999999999995</v>
      </c>
      <c r="O122" s="7">
        <v>0.005118</v>
      </c>
      <c r="P122" s="7">
        <v>0.003045</v>
      </c>
      <c r="Q122" s="7">
        <v>0.004299</v>
      </c>
      <c r="R122" s="7"/>
      <c r="S122" s="7"/>
      <c r="T122" s="7"/>
      <c r="U122" s="7"/>
    </row>
    <row r="123" spans="1:21" ht="12.75">
      <c r="A123" s="26" t="s">
        <v>57</v>
      </c>
      <c r="B123" s="6" t="s">
        <v>20</v>
      </c>
      <c r="C123" s="7"/>
      <c r="D123" s="7"/>
      <c r="E123" s="7"/>
      <c r="F123" s="7"/>
      <c r="G123" s="7">
        <v>-0.001132</v>
      </c>
      <c r="H123" s="7">
        <v>-0.000145</v>
      </c>
      <c r="I123" s="7">
        <v>0.000923</v>
      </c>
      <c r="J123" s="7">
        <v>0.003907</v>
      </c>
      <c r="K123" s="7">
        <v>0.0050609999999999995</v>
      </c>
      <c r="L123" s="7">
        <v>0.006299</v>
      </c>
      <c r="M123" s="7">
        <v>0.0094</v>
      </c>
      <c r="N123" s="7">
        <v>0.00852</v>
      </c>
      <c r="O123" s="7">
        <v>0.006377</v>
      </c>
      <c r="P123" s="7">
        <v>0.006397</v>
      </c>
      <c r="Q123" s="7">
        <v>0.004299</v>
      </c>
      <c r="R123" s="7"/>
      <c r="S123" s="7"/>
      <c r="T123" s="7"/>
      <c r="U123" s="7"/>
    </row>
    <row r="124" spans="1:21" ht="12.75">
      <c r="A124" s="26" t="s">
        <v>57</v>
      </c>
      <c r="B124" s="6" t="s">
        <v>21</v>
      </c>
      <c r="C124" s="7"/>
      <c r="D124" s="7"/>
      <c r="E124" s="7"/>
      <c r="F124" s="7"/>
      <c r="G124" s="7">
        <v>-0.013212</v>
      </c>
      <c r="H124" s="7">
        <v>-0.013186</v>
      </c>
      <c r="I124" s="7">
        <v>-0.012664</v>
      </c>
      <c r="J124" s="7">
        <v>-0.004607</v>
      </c>
      <c r="K124" s="7">
        <v>0.105573</v>
      </c>
      <c r="L124" s="7">
        <v>0.105879</v>
      </c>
      <c r="M124" s="7">
        <v>0.10599</v>
      </c>
      <c r="N124" s="7">
        <v>0.10722899999999999</v>
      </c>
      <c r="O124" s="7">
        <v>0.107787</v>
      </c>
      <c r="P124" s="7">
        <v>0.11856299999999999</v>
      </c>
      <c r="Q124" s="7">
        <v>0.106751</v>
      </c>
      <c r="R124" s="7"/>
      <c r="S124" s="7"/>
      <c r="T124" s="7"/>
      <c r="U124" s="7"/>
    </row>
    <row r="125" spans="1:21" ht="12.75">
      <c r="A125" s="26" t="s">
        <v>57</v>
      </c>
      <c r="B125" s="6" t="s">
        <v>22</v>
      </c>
      <c r="C125" s="7"/>
      <c r="D125" s="7"/>
      <c r="E125" s="7"/>
      <c r="F125" s="7"/>
      <c r="G125" s="7">
        <v>0.014738999999999999</v>
      </c>
      <c r="H125" s="7">
        <v>0.011352</v>
      </c>
      <c r="I125" s="7">
        <v>0.023624</v>
      </c>
      <c r="J125" s="7">
        <v>0.096438</v>
      </c>
      <c r="K125" s="7">
        <v>0.095458</v>
      </c>
      <c r="L125" s="7">
        <v>0.107802</v>
      </c>
      <c r="M125" s="7">
        <v>0.021915</v>
      </c>
      <c r="N125" s="7">
        <v>0.121375</v>
      </c>
      <c r="O125" s="7">
        <v>0.147567</v>
      </c>
      <c r="P125" s="7">
        <v>0.030351</v>
      </c>
      <c r="Q125" s="7">
        <v>0.09505899999999999</v>
      </c>
      <c r="R125" s="7"/>
      <c r="S125" s="7"/>
      <c r="T125" s="7"/>
      <c r="U125" s="7"/>
    </row>
    <row r="126" spans="1:21" ht="12.75">
      <c r="A126" s="26" t="s">
        <v>57</v>
      </c>
      <c r="B126" s="6" t="s">
        <v>23</v>
      </c>
      <c r="C126" s="7"/>
      <c r="D126" s="7"/>
      <c r="E126" s="7"/>
      <c r="F126" s="7"/>
      <c r="G126" s="7">
        <v>0.022087</v>
      </c>
      <c r="H126" s="7">
        <v>0.014496</v>
      </c>
      <c r="I126" s="7">
        <v>0.013042</v>
      </c>
      <c r="J126" s="7">
        <v>0.012118</v>
      </c>
      <c r="K126" s="7">
        <v>0.011804</v>
      </c>
      <c r="L126" s="7">
        <v>0.012440999999999999</v>
      </c>
      <c r="M126" s="7">
        <v>0.013855999999999999</v>
      </c>
      <c r="N126" s="7">
        <v>0.010836</v>
      </c>
      <c r="O126" s="7">
        <v>0.015667999999999998</v>
      </c>
      <c r="P126" s="7">
        <v>0.012185</v>
      </c>
      <c r="Q126" s="7">
        <v>0.008206</v>
      </c>
      <c r="R126" s="7"/>
      <c r="S126" s="7"/>
      <c r="T126" s="7"/>
      <c r="U126" s="7"/>
    </row>
    <row r="127" spans="1:21" ht="12.75">
      <c r="A127" s="26" t="s">
        <v>57</v>
      </c>
      <c r="B127" s="6" t="s">
        <v>24</v>
      </c>
      <c r="C127" s="7"/>
      <c r="D127" s="7"/>
      <c r="E127" s="7"/>
      <c r="F127" s="7"/>
      <c r="G127" s="7"/>
      <c r="H127" s="7"/>
      <c r="I127" s="7">
        <v>0.007601999999999999</v>
      </c>
      <c r="J127" s="7">
        <v>0.035392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25" t="s">
        <v>58</v>
      </c>
      <c r="B128" s="4" t="s">
        <v>17</v>
      </c>
      <c r="C128" s="5">
        <v>0.024326</v>
      </c>
      <c r="D128" s="5">
        <v>0.010421999999999999</v>
      </c>
      <c r="E128" s="5">
        <v>-0.00258</v>
      </c>
      <c r="F128" s="5">
        <v>0.020382</v>
      </c>
      <c r="G128" s="5">
        <v>0.043902</v>
      </c>
      <c r="H128" s="5">
        <v>0.067977</v>
      </c>
      <c r="I128" s="5">
        <v>0.09260499999999999</v>
      </c>
      <c r="J128" s="5">
        <v>0.117783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25" t="s">
        <v>59</v>
      </c>
      <c r="B129" s="4" t="s">
        <v>19</v>
      </c>
      <c r="C129" s="5">
        <v>-0.012938999999999999</v>
      </c>
      <c r="D129" s="5">
        <v>0.010421999999999999</v>
      </c>
      <c r="E129" s="5">
        <v>-0.00258</v>
      </c>
      <c r="F129" s="5">
        <v>0.020382</v>
      </c>
      <c r="G129" s="5">
        <v>0.068742</v>
      </c>
      <c r="H129" s="5">
        <v>0.093369</v>
      </c>
      <c r="I129" s="5">
        <v>0.063295</v>
      </c>
      <c r="J129" s="5">
        <v>0.062539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25" t="s">
        <v>59</v>
      </c>
      <c r="B130" s="4" t="s">
        <v>20</v>
      </c>
      <c r="C130" s="5">
        <v>-0.024207</v>
      </c>
      <c r="D130" s="5">
        <v>-0.0018089999999999998</v>
      </c>
      <c r="E130" s="5">
        <v>-0.00258</v>
      </c>
      <c r="F130" s="5">
        <v>0.125411</v>
      </c>
      <c r="G130" s="5">
        <v>0.053335999999999995</v>
      </c>
      <c r="H130" s="5">
        <v>0.04903</v>
      </c>
      <c r="I130" s="5">
        <v>0.107329</v>
      </c>
      <c r="J130" s="5">
        <v>0.089007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25" t="s">
        <v>59</v>
      </c>
      <c r="B131" s="4" t="s">
        <v>21</v>
      </c>
      <c r="C131" s="5">
        <v>0.6429389999999999</v>
      </c>
      <c r="D131" s="5">
        <v>0.5479919999999999</v>
      </c>
      <c r="E131" s="5">
        <v>0.51803</v>
      </c>
      <c r="F131" s="5">
        <v>0.5144099999999999</v>
      </c>
      <c r="G131" s="5">
        <v>0.335196</v>
      </c>
      <c r="H131" s="5">
        <v>0.333066</v>
      </c>
      <c r="I131" s="5">
        <v>0.310394</v>
      </c>
      <c r="J131" s="5">
        <v>0.272325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25" t="s">
        <v>59</v>
      </c>
      <c r="B132" s="4" t="s">
        <v>22</v>
      </c>
      <c r="C132" s="5">
        <v>0.437223</v>
      </c>
      <c r="D132" s="5">
        <v>0.40637</v>
      </c>
      <c r="E132" s="5">
        <v>0.6938489999999999</v>
      </c>
      <c r="F132" s="5">
        <v>0.43043699999999996</v>
      </c>
      <c r="G132" s="5">
        <v>0.33150399999999997</v>
      </c>
      <c r="H132" s="5">
        <v>0.36142599999999997</v>
      </c>
      <c r="I132" s="5">
        <v>0.33888199999999996</v>
      </c>
      <c r="J132" s="5">
        <v>0.40996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25" t="s">
        <v>59</v>
      </c>
      <c r="B133" s="4" t="s">
        <v>23</v>
      </c>
      <c r="C133" s="5">
        <v>0.065165</v>
      </c>
      <c r="D133" s="5">
        <v>0.050484</v>
      </c>
      <c r="E133" s="5">
        <v>0.079077</v>
      </c>
      <c r="F133" s="5">
        <v>0.0474</v>
      </c>
      <c r="G133" s="5">
        <v>0.035865</v>
      </c>
      <c r="H133" s="5">
        <v>0.027226999999999998</v>
      </c>
      <c r="I133" s="5">
        <v>0.052933999999999995</v>
      </c>
      <c r="J133" s="5">
        <v>0.037412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25" t="s">
        <v>59</v>
      </c>
      <c r="B134" s="4" t="s">
        <v>24</v>
      </c>
      <c r="C134" s="5">
        <v>0.11356899999999999</v>
      </c>
      <c r="D134" s="5">
        <v>0.01171</v>
      </c>
      <c r="E134" s="5">
        <v>0.092122</v>
      </c>
      <c r="F134" s="5">
        <v>0.14471799999999999</v>
      </c>
      <c r="G134" s="5">
        <v>0.064359</v>
      </c>
      <c r="H134" s="5">
        <v>-0.055851</v>
      </c>
      <c r="I134" s="5">
        <v>0.054232999999999996</v>
      </c>
      <c r="J134" s="5">
        <v>0.019582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26" t="s">
        <v>60</v>
      </c>
      <c r="B135" s="6" t="s">
        <v>17</v>
      </c>
      <c r="C135" s="7"/>
      <c r="D135" s="7">
        <v>-0.0049429999999999995</v>
      </c>
      <c r="E135" s="7">
        <v>-0.015749</v>
      </c>
      <c r="F135" s="7">
        <v>-0.009549</v>
      </c>
      <c r="G135" s="7">
        <v>-0.002423</v>
      </c>
      <c r="H135" s="7">
        <v>0.005651</v>
      </c>
      <c r="I135" s="7">
        <v>0.014693999999999999</v>
      </c>
      <c r="J135" s="7">
        <v>0.024727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26" t="s">
        <v>61</v>
      </c>
      <c r="B136" s="6" t="s">
        <v>19</v>
      </c>
      <c r="C136" s="7"/>
      <c r="D136" s="7">
        <v>-0.0049429999999999995</v>
      </c>
      <c r="E136" s="7">
        <v>-0.015749</v>
      </c>
      <c r="F136" s="7">
        <v>-0.009549</v>
      </c>
      <c r="G136" s="7">
        <v>0.006475</v>
      </c>
      <c r="H136" s="7">
        <v>0.015522999999999999</v>
      </c>
      <c r="I136" s="7">
        <v>0.06877799999999999</v>
      </c>
      <c r="J136" s="7">
        <v>0.067942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26" t="s">
        <v>61</v>
      </c>
      <c r="B137" s="6" t="s">
        <v>20</v>
      </c>
      <c r="C137" s="7"/>
      <c r="D137" s="7">
        <v>-0.014943999999999999</v>
      </c>
      <c r="E137" s="7">
        <v>-0.015749</v>
      </c>
      <c r="F137" s="7">
        <v>0.033066</v>
      </c>
      <c r="G137" s="7">
        <v>0.093792</v>
      </c>
      <c r="H137" s="7">
        <v>0.08821</v>
      </c>
      <c r="I137" s="7">
        <v>0.13489299999999999</v>
      </c>
      <c r="J137" s="7">
        <v>0.190352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26" t="s">
        <v>61</v>
      </c>
      <c r="B138" s="6" t="s">
        <v>21</v>
      </c>
      <c r="C138" s="7"/>
      <c r="D138" s="7">
        <v>0.206507</v>
      </c>
      <c r="E138" s="7">
        <v>0.647569</v>
      </c>
      <c r="F138" s="7">
        <v>0.362396</v>
      </c>
      <c r="G138" s="7">
        <v>0.40241299999999997</v>
      </c>
      <c r="H138" s="7">
        <v>0.430291</v>
      </c>
      <c r="I138" s="7">
        <v>0.384046</v>
      </c>
      <c r="J138" s="7">
        <v>0.381692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26" t="s">
        <v>61</v>
      </c>
      <c r="B139" s="6" t="s">
        <v>22</v>
      </c>
      <c r="C139" s="7"/>
      <c r="D139" s="7">
        <v>0.5109119999999999</v>
      </c>
      <c r="E139" s="7">
        <v>0.43377299999999996</v>
      </c>
      <c r="F139" s="7">
        <v>0.49386199999999997</v>
      </c>
      <c r="G139" s="7">
        <v>0.435971</v>
      </c>
      <c r="H139" s="7">
        <v>0.428873</v>
      </c>
      <c r="I139" s="7">
        <v>0.43300099999999997</v>
      </c>
      <c r="J139" s="7">
        <v>0.31865699999999997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26" t="s">
        <v>61</v>
      </c>
      <c r="B140" s="6" t="s">
        <v>23</v>
      </c>
      <c r="C140" s="7"/>
      <c r="D140" s="7">
        <v>0.055302</v>
      </c>
      <c r="E140" s="7">
        <v>0.048845</v>
      </c>
      <c r="F140" s="7">
        <v>0.045729</v>
      </c>
      <c r="G140" s="7">
        <v>0.098173</v>
      </c>
      <c r="H140" s="7">
        <v>0.074083</v>
      </c>
      <c r="I140" s="7">
        <v>0.060670999999999996</v>
      </c>
      <c r="J140" s="7">
        <v>0.023566999999999998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26" t="s">
        <v>61</v>
      </c>
      <c r="B141" s="6" t="s">
        <v>24</v>
      </c>
      <c r="C141" s="7"/>
      <c r="D141" s="7">
        <v>0.050095</v>
      </c>
      <c r="E141" s="7">
        <v>0.042957999999999996</v>
      </c>
      <c r="F141" s="7">
        <v>0.08880199999999999</v>
      </c>
      <c r="G141" s="7">
        <v>0.052814</v>
      </c>
      <c r="H141" s="7">
        <v>-0.071378</v>
      </c>
      <c r="I141" s="7">
        <v>0.105558</v>
      </c>
      <c r="J141" s="7">
        <v>-0.005024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2" ht="12.75">
      <c r="A142" s="25" t="s">
        <v>62</v>
      </c>
      <c r="B142" s="4" t="s">
        <v>17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-0.002946</v>
      </c>
      <c r="P142" s="5">
        <v>-0.006395</v>
      </c>
      <c r="Q142" s="5">
        <v>-0.008041999999999999</v>
      </c>
      <c r="R142" s="5">
        <v>-0.008173999999999999</v>
      </c>
      <c r="S142" s="5">
        <v>-0.007715</v>
      </c>
      <c r="T142" s="5">
        <v>-0.009288</v>
      </c>
      <c r="U142" s="5">
        <v>-0.010759</v>
      </c>
      <c r="V142" s="12"/>
    </row>
    <row r="143" spans="1:22" ht="12.75">
      <c r="A143" s="25" t="s">
        <v>63</v>
      </c>
      <c r="B143" s="4" t="s">
        <v>19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0.000705</v>
      </c>
      <c r="P143" s="5">
        <v>-0.002843</v>
      </c>
      <c r="Q143" s="5">
        <v>-0.002195</v>
      </c>
      <c r="R143" s="5">
        <v>-0.005392</v>
      </c>
      <c r="S143" s="5">
        <v>-0.006901999999999999</v>
      </c>
      <c r="T143" s="5">
        <v>-0.006470999999999999</v>
      </c>
      <c r="U143" s="5">
        <v>-0.009061999999999999</v>
      </c>
      <c r="V143" s="12"/>
    </row>
    <row r="144" spans="1:22" ht="12.75">
      <c r="A144" s="25" t="s">
        <v>63</v>
      </c>
      <c r="B144" s="4" t="s">
        <v>20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0.012669</v>
      </c>
      <c r="P144" s="5">
        <v>0.019264</v>
      </c>
      <c r="Q144" s="5">
        <v>0.019084</v>
      </c>
      <c r="R144" s="5">
        <v>0.01602</v>
      </c>
      <c r="S144" s="5">
        <v>0.015959</v>
      </c>
      <c r="T144" s="5">
        <v>0.015778</v>
      </c>
      <c r="U144" s="5">
        <v>0.010343999999999999</v>
      </c>
      <c r="V144" s="12"/>
    </row>
    <row r="145" spans="1:22" ht="12.75">
      <c r="A145" s="25" t="s">
        <v>63</v>
      </c>
      <c r="B145" s="4" t="s">
        <v>21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>
        <v>0.186849</v>
      </c>
      <c r="P145" s="5">
        <v>0.24653</v>
      </c>
      <c r="Q145" s="5">
        <v>0.178725</v>
      </c>
      <c r="R145" s="5">
        <v>0.173462</v>
      </c>
      <c r="S145" s="5">
        <v>0.19322899999999998</v>
      </c>
      <c r="T145" s="5">
        <v>0.18898199999999998</v>
      </c>
      <c r="U145" s="5">
        <v>0.188834</v>
      </c>
      <c r="V145" s="12"/>
    </row>
    <row r="146" spans="1:22" ht="12.75">
      <c r="A146" s="25" t="s">
        <v>63</v>
      </c>
      <c r="B146" s="4" t="s">
        <v>22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0.133626</v>
      </c>
      <c r="P146" s="5">
        <v>0.129682</v>
      </c>
      <c r="Q146" s="5">
        <v>0.142988</v>
      </c>
      <c r="R146" s="5">
        <v>0.13455499999999998</v>
      </c>
      <c r="S146" s="5">
        <v>0.195159</v>
      </c>
      <c r="T146" s="5">
        <v>0.15115399999999998</v>
      </c>
      <c r="U146" s="5">
        <v>0.16676</v>
      </c>
      <c r="V146" s="12"/>
    </row>
    <row r="147" spans="1:22" ht="12.75">
      <c r="A147" s="25" t="s">
        <v>63</v>
      </c>
      <c r="B147" s="4" t="s">
        <v>23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0.011438</v>
      </c>
      <c r="P147" s="5">
        <v>0.019667</v>
      </c>
      <c r="Q147" s="5">
        <v>0.015432999999999999</v>
      </c>
      <c r="R147" s="5">
        <v>0.016847</v>
      </c>
      <c r="S147" s="5">
        <v>0.026365999999999997</v>
      </c>
      <c r="T147" s="5">
        <v>0.016151</v>
      </c>
      <c r="U147" s="5">
        <v>0.017144</v>
      </c>
      <c r="V147" s="12"/>
    </row>
    <row r="148" spans="1:22" ht="12.75">
      <c r="A148" s="25" t="s">
        <v>63</v>
      </c>
      <c r="B148" s="4" t="s">
        <v>24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v>0.08624699999999999</v>
      </c>
      <c r="Q148" s="5"/>
      <c r="R148" s="5">
        <v>0.079709</v>
      </c>
      <c r="S148" s="5"/>
      <c r="T148" s="5"/>
      <c r="U148" s="5"/>
      <c r="V148" s="12"/>
    </row>
  </sheetData>
  <sheetProtection/>
  <mergeCells count="23">
    <mergeCell ref="W1:Y1"/>
    <mergeCell ref="W10:Y10"/>
    <mergeCell ref="A2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42:A148"/>
    <mergeCell ref="A114:A120"/>
    <mergeCell ref="A121:A127"/>
    <mergeCell ref="A128:A134"/>
    <mergeCell ref="A135:A1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26" sqref="A25:A26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4"/>
      <c r="C1" s="14"/>
      <c r="D1" s="24" t="s">
        <v>64</v>
      </c>
      <c r="E1" s="24"/>
      <c r="F1" s="14"/>
      <c r="G1" s="24" t="s">
        <v>65</v>
      </c>
      <c r="H1" s="24"/>
      <c r="I1" s="14"/>
      <c r="J1" s="24" t="s">
        <v>66</v>
      </c>
      <c r="K1" s="24"/>
      <c r="L1" s="14"/>
      <c r="M1" s="24" t="s">
        <v>67</v>
      </c>
      <c r="N1" s="24"/>
      <c r="O1" s="14"/>
      <c r="P1" s="24" t="s">
        <v>68</v>
      </c>
      <c r="Q1" s="24"/>
      <c r="R1" s="14"/>
      <c r="S1" s="24" t="s">
        <v>69</v>
      </c>
      <c r="T1" s="24"/>
      <c r="U1" s="14"/>
      <c r="V1" s="24" t="s">
        <v>70</v>
      </c>
      <c r="W1" s="24"/>
    </row>
    <row r="2" spans="2:23" ht="12.75">
      <c r="B2" s="15" t="s">
        <v>75</v>
      </c>
      <c r="C2" s="14"/>
      <c r="D2" s="16" t="s">
        <v>76</v>
      </c>
      <c r="E2" s="16" t="s">
        <v>77</v>
      </c>
      <c r="F2" s="14"/>
      <c r="G2" s="16" t="s">
        <v>76</v>
      </c>
      <c r="H2" s="16" t="s">
        <v>77</v>
      </c>
      <c r="I2" s="14"/>
      <c r="J2" s="16" t="s">
        <v>76</v>
      </c>
      <c r="K2" s="16" t="s">
        <v>77</v>
      </c>
      <c r="L2" s="14"/>
      <c r="M2" s="16" t="s">
        <v>76</v>
      </c>
      <c r="N2" s="16" t="s">
        <v>77</v>
      </c>
      <c r="O2" s="14"/>
      <c r="P2" s="16" t="s">
        <v>76</v>
      </c>
      <c r="Q2" s="16" t="s">
        <v>77</v>
      </c>
      <c r="R2" s="14"/>
      <c r="S2" s="16" t="s">
        <v>76</v>
      </c>
      <c r="T2" s="16" t="s">
        <v>77</v>
      </c>
      <c r="U2" s="14"/>
      <c r="V2" s="16" t="s">
        <v>76</v>
      </c>
      <c r="W2" s="16" t="s">
        <v>77</v>
      </c>
    </row>
    <row r="3" spans="2:23" ht="12.75">
      <c r="B3" s="8">
        <v>2</v>
      </c>
      <c r="D3" s="8">
        <v>2</v>
      </c>
      <c r="E3" s="9">
        <f aca="true" t="shared" si="0" ref="E3:E23">D3-B3</f>
        <v>0</v>
      </c>
      <c r="G3" s="8">
        <v>3</v>
      </c>
      <c r="H3" s="9">
        <f aca="true" t="shared" si="1" ref="H3:H23">G3-B3</f>
        <v>1</v>
      </c>
      <c r="J3" s="8">
        <v>3</v>
      </c>
      <c r="K3" s="9">
        <f aca="true" t="shared" si="2" ref="K3:K23">J3-B3</f>
        <v>1</v>
      </c>
      <c r="M3" s="8">
        <v>3</v>
      </c>
      <c r="N3" s="9">
        <f aca="true" t="shared" si="3" ref="N3:N23">M3-B3</f>
        <v>1</v>
      </c>
      <c r="P3" s="8">
        <v>2</v>
      </c>
      <c r="Q3" s="9">
        <f aca="true" t="shared" si="4" ref="Q3:Q23">P3-B3</f>
        <v>0</v>
      </c>
      <c r="S3" s="8">
        <v>8</v>
      </c>
      <c r="T3" s="9">
        <f aca="true" t="shared" si="5" ref="T3:T23">S3-B3</f>
        <v>6</v>
      </c>
      <c r="V3" s="8">
        <v>8</v>
      </c>
      <c r="W3" s="9">
        <f aca="true" t="shared" si="6" ref="W3:W23">V3-B3</f>
        <v>6</v>
      </c>
    </row>
    <row r="4" spans="2:23" ht="12.75">
      <c r="B4" s="8">
        <v>3</v>
      </c>
      <c r="D4" s="8">
        <v>3</v>
      </c>
      <c r="E4" s="9">
        <f t="shared" si="0"/>
        <v>0</v>
      </c>
      <c r="G4" s="8">
        <v>4</v>
      </c>
      <c r="H4" s="9">
        <f t="shared" si="1"/>
        <v>1</v>
      </c>
      <c r="J4" s="8">
        <v>7</v>
      </c>
      <c r="K4" s="9">
        <f t="shared" si="2"/>
        <v>4</v>
      </c>
      <c r="M4" s="8">
        <v>3</v>
      </c>
      <c r="N4" s="9">
        <f t="shared" si="3"/>
        <v>0</v>
      </c>
      <c r="P4" s="8">
        <v>4</v>
      </c>
      <c r="Q4" s="9">
        <f t="shared" si="4"/>
        <v>1</v>
      </c>
      <c r="S4" s="8">
        <v>4</v>
      </c>
      <c r="T4" s="9">
        <f t="shared" si="5"/>
        <v>1</v>
      </c>
      <c r="V4" s="8">
        <v>4</v>
      </c>
      <c r="W4" s="9">
        <f t="shared" si="6"/>
        <v>1</v>
      </c>
    </row>
    <row r="5" spans="2:23" ht="12.75">
      <c r="B5" s="8">
        <v>5</v>
      </c>
      <c r="D5" s="8">
        <v>12</v>
      </c>
      <c r="E5" s="9">
        <f t="shared" si="0"/>
        <v>7</v>
      </c>
      <c r="G5" s="8">
        <v>7</v>
      </c>
      <c r="H5" s="9">
        <f t="shared" si="1"/>
        <v>2</v>
      </c>
      <c r="J5" s="8">
        <v>5</v>
      </c>
      <c r="K5" s="9">
        <f t="shared" si="2"/>
        <v>0</v>
      </c>
      <c r="M5" s="8">
        <v>5</v>
      </c>
      <c r="N5" s="9">
        <f t="shared" si="3"/>
        <v>0</v>
      </c>
      <c r="P5" s="8">
        <v>5</v>
      </c>
      <c r="Q5" s="9">
        <f t="shared" si="4"/>
        <v>0</v>
      </c>
      <c r="S5" s="8">
        <v>5</v>
      </c>
      <c r="T5" s="9">
        <f t="shared" si="5"/>
        <v>0</v>
      </c>
      <c r="V5" s="8">
        <v>5</v>
      </c>
      <c r="W5" s="9">
        <f t="shared" si="6"/>
        <v>0</v>
      </c>
    </row>
    <row r="6" spans="2:23" ht="12.75">
      <c r="B6" s="8">
        <v>3</v>
      </c>
      <c r="D6" s="8">
        <v>6</v>
      </c>
      <c r="E6" s="9">
        <f t="shared" si="0"/>
        <v>3</v>
      </c>
      <c r="G6" s="8">
        <v>6</v>
      </c>
      <c r="H6" s="9">
        <f t="shared" si="1"/>
        <v>3</v>
      </c>
      <c r="J6" s="8">
        <v>8</v>
      </c>
      <c r="K6" s="9">
        <f t="shared" si="2"/>
        <v>5</v>
      </c>
      <c r="M6" s="8">
        <v>4</v>
      </c>
      <c r="N6" s="9">
        <f t="shared" si="3"/>
        <v>1</v>
      </c>
      <c r="P6" s="8">
        <v>4</v>
      </c>
      <c r="Q6" s="9">
        <f t="shared" si="4"/>
        <v>1</v>
      </c>
      <c r="S6" s="8">
        <v>7</v>
      </c>
      <c r="T6" s="9">
        <f t="shared" si="5"/>
        <v>4</v>
      </c>
      <c r="V6" s="8">
        <v>7</v>
      </c>
      <c r="W6" s="9">
        <f t="shared" si="6"/>
        <v>4</v>
      </c>
    </row>
    <row r="7" spans="2:23" ht="12.75">
      <c r="B7" s="8">
        <v>2</v>
      </c>
      <c r="D7" s="8">
        <v>2</v>
      </c>
      <c r="E7" s="9">
        <f t="shared" si="0"/>
        <v>0</v>
      </c>
      <c r="G7" s="8">
        <v>2</v>
      </c>
      <c r="H7" s="9">
        <f t="shared" si="1"/>
        <v>0</v>
      </c>
      <c r="J7" s="8">
        <v>10</v>
      </c>
      <c r="K7" s="9">
        <f t="shared" si="2"/>
        <v>8</v>
      </c>
      <c r="M7" s="8">
        <v>9</v>
      </c>
      <c r="N7" s="9">
        <f t="shared" si="3"/>
        <v>7</v>
      </c>
      <c r="P7" s="8">
        <v>2</v>
      </c>
      <c r="Q7" s="9">
        <f t="shared" si="4"/>
        <v>0</v>
      </c>
      <c r="S7" s="8">
        <v>5</v>
      </c>
      <c r="T7" s="9">
        <f t="shared" si="5"/>
        <v>3</v>
      </c>
      <c r="V7" s="8">
        <v>5</v>
      </c>
      <c r="W7" s="9">
        <f t="shared" si="6"/>
        <v>3</v>
      </c>
    </row>
    <row r="8" spans="2:23" ht="12.75">
      <c r="B8" s="8">
        <v>5</v>
      </c>
      <c r="D8" s="8">
        <v>8</v>
      </c>
      <c r="E8" s="9">
        <f t="shared" si="0"/>
        <v>3</v>
      </c>
      <c r="G8" s="8">
        <v>8</v>
      </c>
      <c r="H8" s="9">
        <f t="shared" si="1"/>
        <v>3</v>
      </c>
      <c r="J8" s="8">
        <v>5</v>
      </c>
      <c r="K8" s="9">
        <f t="shared" si="2"/>
        <v>0</v>
      </c>
      <c r="M8" s="8">
        <v>5</v>
      </c>
      <c r="N8" s="9">
        <f t="shared" si="3"/>
        <v>0</v>
      </c>
      <c r="P8" s="8">
        <v>7</v>
      </c>
      <c r="Q8" s="9">
        <f t="shared" si="4"/>
        <v>2</v>
      </c>
      <c r="S8" s="8">
        <v>5</v>
      </c>
      <c r="T8" s="9">
        <f t="shared" si="5"/>
        <v>0</v>
      </c>
      <c r="V8" s="8">
        <v>5</v>
      </c>
      <c r="W8" s="9">
        <f t="shared" si="6"/>
        <v>0</v>
      </c>
    </row>
    <row r="9" spans="2:23" ht="12.75">
      <c r="B9" s="8">
        <v>2</v>
      </c>
      <c r="D9" s="8">
        <v>2</v>
      </c>
      <c r="E9" s="9">
        <f t="shared" si="0"/>
        <v>0</v>
      </c>
      <c r="G9" s="8">
        <v>2</v>
      </c>
      <c r="H9" s="9">
        <f t="shared" si="1"/>
        <v>0</v>
      </c>
      <c r="J9" s="8">
        <v>2</v>
      </c>
      <c r="K9" s="9">
        <f t="shared" si="2"/>
        <v>0</v>
      </c>
      <c r="M9" s="8">
        <v>9</v>
      </c>
      <c r="N9" s="9">
        <f t="shared" si="3"/>
        <v>7</v>
      </c>
      <c r="P9" s="8">
        <v>7</v>
      </c>
      <c r="Q9" s="9">
        <f t="shared" si="4"/>
        <v>5</v>
      </c>
      <c r="S9" s="8">
        <v>2</v>
      </c>
      <c r="T9" s="9">
        <f t="shared" si="5"/>
        <v>0</v>
      </c>
      <c r="V9" s="8">
        <v>2</v>
      </c>
      <c r="W9" s="9">
        <f t="shared" si="6"/>
        <v>0</v>
      </c>
    </row>
    <row r="10" spans="2:23" ht="12.75">
      <c r="B10" s="8">
        <v>2</v>
      </c>
      <c r="D10" s="8">
        <v>9</v>
      </c>
      <c r="E10" s="9">
        <f t="shared" si="0"/>
        <v>7</v>
      </c>
      <c r="G10" s="8">
        <v>9</v>
      </c>
      <c r="H10" s="9">
        <f t="shared" si="1"/>
        <v>7</v>
      </c>
      <c r="J10" s="8">
        <v>9</v>
      </c>
      <c r="K10" s="9">
        <f t="shared" si="2"/>
        <v>7</v>
      </c>
      <c r="M10" s="8">
        <v>3</v>
      </c>
      <c r="N10" s="9">
        <f t="shared" si="3"/>
        <v>1</v>
      </c>
      <c r="P10" s="8">
        <v>3</v>
      </c>
      <c r="Q10" s="9">
        <f t="shared" si="4"/>
        <v>1</v>
      </c>
      <c r="S10" s="8">
        <v>5</v>
      </c>
      <c r="T10" s="9">
        <f t="shared" si="5"/>
        <v>3</v>
      </c>
      <c r="V10" s="8">
        <v>5</v>
      </c>
      <c r="W10" s="9">
        <f t="shared" si="6"/>
        <v>3</v>
      </c>
    </row>
    <row r="11" spans="2:23" ht="12.75">
      <c r="B11" s="8">
        <v>2</v>
      </c>
      <c r="D11" s="8">
        <v>2</v>
      </c>
      <c r="E11" s="9">
        <f t="shared" si="0"/>
        <v>0</v>
      </c>
      <c r="G11" s="8">
        <v>2</v>
      </c>
      <c r="H11" s="9">
        <f t="shared" si="1"/>
        <v>0</v>
      </c>
      <c r="J11" s="8">
        <v>2</v>
      </c>
      <c r="K11" s="9">
        <f t="shared" si="2"/>
        <v>0</v>
      </c>
      <c r="M11" s="8">
        <v>4</v>
      </c>
      <c r="N11" s="9">
        <f t="shared" si="3"/>
        <v>2</v>
      </c>
      <c r="P11" s="8">
        <v>2</v>
      </c>
      <c r="Q11" s="9">
        <f t="shared" si="4"/>
        <v>0</v>
      </c>
      <c r="S11" s="8">
        <v>2</v>
      </c>
      <c r="T11" s="9">
        <f t="shared" si="5"/>
        <v>0</v>
      </c>
      <c r="V11" s="8">
        <v>2</v>
      </c>
      <c r="W11" s="9">
        <f t="shared" si="6"/>
        <v>0</v>
      </c>
    </row>
    <row r="12" spans="2:23" ht="12.75">
      <c r="B12" s="8">
        <v>10</v>
      </c>
      <c r="D12" s="8">
        <v>14</v>
      </c>
      <c r="E12" s="9">
        <f t="shared" si="0"/>
        <v>4</v>
      </c>
      <c r="G12" s="8">
        <v>14</v>
      </c>
      <c r="H12" s="9">
        <f t="shared" si="1"/>
        <v>4</v>
      </c>
      <c r="J12" s="8">
        <v>15</v>
      </c>
      <c r="K12" s="9">
        <f t="shared" si="2"/>
        <v>5</v>
      </c>
      <c r="M12" s="8">
        <v>13</v>
      </c>
      <c r="N12" s="9">
        <f t="shared" si="3"/>
        <v>3</v>
      </c>
      <c r="P12" s="8">
        <v>14</v>
      </c>
      <c r="Q12" s="9">
        <f t="shared" si="4"/>
        <v>4</v>
      </c>
      <c r="S12" s="8">
        <v>14</v>
      </c>
      <c r="T12" s="9">
        <f t="shared" si="5"/>
        <v>4</v>
      </c>
      <c r="V12" s="8">
        <v>14</v>
      </c>
      <c r="W12" s="9">
        <f t="shared" si="6"/>
        <v>4</v>
      </c>
    </row>
    <row r="13" spans="2:23" ht="12.75">
      <c r="B13" s="8">
        <v>2</v>
      </c>
      <c r="D13" s="8">
        <v>3</v>
      </c>
      <c r="E13" s="9">
        <f t="shared" si="0"/>
        <v>1</v>
      </c>
      <c r="G13" s="8">
        <v>3</v>
      </c>
      <c r="H13" s="9">
        <f t="shared" si="1"/>
        <v>1</v>
      </c>
      <c r="J13" s="8">
        <v>3</v>
      </c>
      <c r="K13" s="9">
        <f t="shared" si="2"/>
        <v>1</v>
      </c>
      <c r="M13" s="8">
        <v>2</v>
      </c>
      <c r="N13" s="9">
        <f t="shared" si="3"/>
        <v>0</v>
      </c>
      <c r="P13" s="8">
        <v>15</v>
      </c>
      <c r="Q13" s="9">
        <f t="shared" si="4"/>
        <v>13</v>
      </c>
      <c r="S13" s="8">
        <v>3</v>
      </c>
      <c r="T13" s="9">
        <f t="shared" si="5"/>
        <v>1</v>
      </c>
      <c r="V13" s="8">
        <v>3</v>
      </c>
      <c r="W13" s="9">
        <f t="shared" si="6"/>
        <v>1</v>
      </c>
    </row>
    <row r="14" spans="2:23" ht="12.75">
      <c r="B14" s="8">
        <v>4</v>
      </c>
      <c r="D14" s="8">
        <v>8</v>
      </c>
      <c r="E14" s="9">
        <f t="shared" si="0"/>
        <v>4</v>
      </c>
      <c r="G14" s="8">
        <v>8</v>
      </c>
      <c r="H14" s="9">
        <f t="shared" si="1"/>
        <v>4</v>
      </c>
      <c r="J14" s="8">
        <v>6</v>
      </c>
      <c r="K14" s="9">
        <f t="shared" si="2"/>
        <v>2</v>
      </c>
      <c r="M14" s="8">
        <v>5</v>
      </c>
      <c r="N14" s="9">
        <f t="shared" si="3"/>
        <v>1</v>
      </c>
      <c r="P14" s="8">
        <v>4</v>
      </c>
      <c r="Q14" s="9">
        <f t="shared" si="4"/>
        <v>0</v>
      </c>
      <c r="S14" s="8">
        <v>4</v>
      </c>
      <c r="T14" s="9">
        <f t="shared" si="5"/>
        <v>0</v>
      </c>
      <c r="V14" s="8">
        <v>4</v>
      </c>
      <c r="W14" s="9">
        <f t="shared" si="6"/>
        <v>0</v>
      </c>
    </row>
    <row r="15" spans="2:23" ht="12.75">
      <c r="B15" s="8">
        <v>2</v>
      </c>
      <c r="D15" s="8">
        <v>8</v>
      </c>
      <c r="E15" s="9">
        <f t="shared" si="0"/>
        <v>6</v>
      </c>
      <c r="G15" s="8">
        <v>7</v>
      </c>
      <c r="H15" s="9">
        <f t="shared" si="1"/>
        <v>5</v>
      </c>
      <c r="J15" s="8">
        <v>5</v>
      </c>
      <c r="K15" s="9">
        <f t="shared" si="2"/>
        <v>3</v>
      </c>
      <c r="M15" s="8">
        <v>4</v>
      </c>
      <c r="N15" s="9">
        <f t="shared" si="3"/>
        <v>2</v>
      </c>
      <c r="P15" s="8">
        <v>2</v>
      </c>
      <c r="Q15" s="9">
        <f t="shared" si="4"/>
        <v>0</v>
      </c>
      <c r="S15" s="8">
        <v>2</v>
      </c>
      <c r="T15" s="9">
        <f t="shared" si="5"/>
        <v>0</v>
      </c>
      <c r="V15" s="8">
        <v>2</v>
      </c>
      <c r="W15" s="9">
        <f t="shared" si="6"/>
        <v>0</v>
      </c>
    </row>
    <row r="16" spans="2:23" ht="12.75">
      <c r="B16" s="8">
        <v>2</v>
      </c>
      <c r="D16" s="8">
        <v>8</v>
      </c>
      <c r="E16" s="9">
        <f t="shared" si="0"/>
        <v>6</v>
      </c>
      <c r="G16" s="8">
        <v>4</v>
      </c>
      <c r="H16" s="9">
        <f t="shared" si="1"/>
        <v>2</v>
      </c>
      <c r="J16" s="8">
        <v>3</v>
      </c>
      <c r="K16" s="9">
        <f t="shared" si="2"/>
        <v>1</v>
      </c>
      <c r="M16" s="8">
        <v>2</v>
      </c>
      <c r="N16" s="9">
        <f t="shared" si="3"/>
        <v>0</v>
      </c>
      <c r="P16" s="8">
        <v>2</v>
      </c>
      <c r="Q16" s="9">
        <f t="shared" si="4"/>
        <v>0</v>
      </c>
      <c r="S16" s="8">
        <v>2</v>
      </c>
      <c r="T16" s="9">
        <f t="shared" si="5"/>
        <v>0</v>
      </c>
      <c r="V16" s="8">
        <v>2</v>
      </c>
      <c r="W16" s="9">
        <f t="shared" si="6"/>
        <v>0</v>
      </c>
    </row>
    <row r="17" spans="2:23" ht="12.75">
      <c r="B17" s="8">
        <v>2</v>
      </c>
      <c r="D17" s="8">
        <v>14</v>
      </c>
      <c r="E17" s="9">
        <f t="shared" si="0"/>
        <v>12</v>
      </c>
      <c r="G17" s="8">
        <v>7</v>
      </c>
      <c r="H17" s="9">
        <f t="shared" si="1"/>
        <v>5</v>
      </c>
      <c r="J17" s="8">
        <v>5</v>
      </c>
      <c r="K17" s="9">
        <f t="shared" si="2"/>
        <v>3</v>
      </c>
      <c r="M17" s="8">
        <v>2</v>
      </c>
      <c r="N17" s="9">
        <f t="shared" si="3"/>
        <v>0</v>
      </c>
      <c r="P17" s="8">
        <v>2</v>
      </c>
      <c r="Q17" s="9">
        <f t="shared" si="4"/>
        <v>0</v>
      </c>
      <c r="S17" s="8">
        <v>3</v>
      </c>
      <c r="T17" s="9">
        <f t="shared" si="5"/>
        <v>1</v>
      </c>
      <c r="V17" s="8">
        <v>3</v>
      </c>
      <c r="W17" s="9">
        <f t="shared" si="6"/>
        <v>1</v>
      </c>
    </row>
    <row r="18" spans="2:23" ht="12.75">
      <c r="B18" s="8">
        <v>2</v>
      </c>
      <c r="D18" s="8">
        <v>7</v>
      </c>
      <c r="E18" s="9">
        <f t="shared" si="0"/>
        <v>5</v>
      </c>
      <c r="G18" s="8">
        <v>5</v>
      </c>
      <c r="H18" s="9">
        <f t="shared" si="1"/>
        <v>3</v>
      </c>
      <c r="J18" s="8">
        <v>11</v>
      </c>
      <c r="K18" s="9">
        <f t="shared" si="2"/>
        <v>9</v>
      </c>
      <c r="M18" s="8">
        <v>3</v>
      </c>
      <c r="N18" s="9">
        <f t="shared" si="3"/>
        <v>1</v>
      </c>
      <c r="P18" s="8">
        <v>3</v>
      </c>
      <c r="Q18" s="9">
        <f t="shared" si="4"/>
        <v>1</v>
      </c>
      <c r="S18" s="8">
        <v>2</v>
      </c>
      <c r="T18" s="9">
        <f t="shared" si="5"/>
        <v>0</v>
      </c>
      <c r="V18" s="8">
        <v>2</v>
      </c>
      <c r="W18" s="9">
        <f t="shared" si="6"/>
        <v>0</v>
      </c>
    </row>
    <row r="19" spans="2:23" ht="12.75">
      <c r="B19" s="8">
        <v>2</v>
      </c>
      <c r="D19" s="8">
        <v>15</v>
      </c>
      <c r="E19" s="9">
        <f t="shared" si="0"/>
        <v>13</v>
      </c>
      <c r="G19" s="8">
        <v>12</v>
      </c>
      <c r="H19" s="9">
        <f t="shared" si="1"/>
        <v>10</v>
      </c>
      <c r="J19" s="8">
        <v>11</v>
      </c>
      <c r="K19" s="9">
        <f t="shared" si="2"/>
        <v>9</v>
      </c>
      <c r="M19" s="8">
        <v>7</v>
      </c>
      <c r="N19" s="9">
        <f t="shared" si="3"/>
        <v>5</v>
      </c>
      <c r="P19" s="8">
        <v>12</v>
      </c>
      <c r="Q19" s="9">
        <f t="shared" si="4"/>
        <v>10</v>
      </c>
      <c r="S19" s="8">
        <v>4</v>
      </c>
      <c r="T19" s="9">
        <f t="shared" si="5"/>
        <v>2</v>
      </c>
      <c r="V19" s="8">
        <v>4</v>
      </c>
      <c r="W19" s="9">
        <f t="shared" si="6"/>
        <v>2</v>
      </c>
    </row>
    <row r="20" spans="2:23" ht="12.75">
      <c r="B20" s="8">
        <v>6</v>
      </c>
      <c r="D20" s="8">
        <v>10</v>
      </c>
      <c r="E20" s="9">
        <f t="shared" si="0"/>
        <v>4</v>
      </c>
      <c r="G20" s="8">
        <v>10</v>
      </c>
      <c r="H20" s="9">
        <f t="shared" si="1"/>
        <v>4</v>
      </c>
      <c r="J20" s="8">
        <v>10</v>
      </c>
      <c r="K20" s="9">
        <f t="shared" si="2"/>
        <v>4</v>
      </c>
      <c r="M20" s="8">
        <v>15</v>
      </c>
      <c r="N20" s="9">
        <f t="shared" si="3"/>
        <v>9</v>
      </c>
      <c r="P20" s="8">
        <v>14</v>
      </c>
      <c r="Q20" s="9">
        <f t="shared" si="4"/>
        <v>8</v>
      </c>
      <c r="S20" s="8">
        <v>4</v>
      </c>
      <c r="T20" s="9">
        <f t="shared" si="5"/>
        <v>-2</v>
      </c>
      <c r="V20" s="8">
        <v>4</v>
      </c>
      <c r="W20" s="9">
        <f t="shared" si="6"/>
        <v>-2</v>
      </c>
    </row>
    <row r="21" spans="2:23" ht="12.75">
      <c r="B21" s="8">
        <v>2</v>
      </c>
      <c r="D21" s="8">
        <v>9</v>
      </c>
      <c r="E21" s="9">
        <f t="shared" si="0"/>
        <v>7</v>
      </c>
      <c r="G21" s="8">
        <v>7</v>
      </c>
      <c r="H21" s="9">
        <f t="shared" si="1"/>
        <v>5</v>
      </c>
      <c r="J21" s="8">
        <v>5</v>
      </c>
      <c r="K21" s="9">
        <f t="shared" si="2"/>
        <v>3</v>
      </c>
      <c r="M21" s="8">
        <v>2</v>
      </c>
      <c r="N21" s="9">
        <f t="shared" si="3"/>
        <v>0</v>
      </c>
      <c r="P21" s="8">
        <v>4</v>
      </c>
      <c r="Q21" s="9">
        <f t="shared" si="4"/>
        <v>2</v>
      </c>
      <c r="S21" s="8">
        <v>5</v>
      </c>
      <c r="T21" s="9">
        <f t="shared" si="5"/>
        <v>3</v>
      </c>
      <c r="V21" s="8">
        <v>5</v>
      </c>
      <c r="W21" s="9">
        <f t="shared" si="6"/>
        <v>3</v>
      </c>
    </row>
    <row r="22" spans="2:23" ht="12.75">
      <c r="B22" s="8">
        <v>3</v>
      </c>
      <c r="D22" s="8">
        <v>9</v>
      </c>
      <c r="E22" s="9">
        <f t="shared" si="0"/>
        <v>6</v>
      </c>
      <c r="G22" s="8">
        <v>7</v>
      </c>
      <c r="H22" s="9">
        <f t="shared" si="1"/>
        <v>4</v>
      </c>
      <c r="J22" s="8">
        <v>9</v>
      </c>
      <c r="K22" s="9">
        <f t="shared" si="2"/>
        <v>6</v>
      </c>
      <c r="M22" s="8">
        <v>4</v>
      </c>
      <c r="N22" s="9">
        <f t="shared" si="3"/>
        <v>1</v>
      </c>
      <c r="P22" s="8">
        <v>3</v>
      </c>
      <c r="Q22" s="9">
        <f t="shared" si="4"/>
        <v>0</v>
      </c>
      <c r="S22" s="8">
        <v>8</v>
      </c>
      <c r="T22" s="9">
        <f t="shared" si="5"/>
        <v>5</v>
      </c>
      <c r="V22" s="8">
        <v>8</v>
      </c>
      <c r="W22" s="9">
        <f t="shared" si="6"/>
        <v>5</v>
      </c>
    </row>
    <row r="23" spans="2:23" ht="12.75">
      <c r="B23" s="8">
        <v>14</v>
      </c>
      <c r="D23" s="8">
        <v>14</v>
      </c>
      <c r="E23" s="9">
        <f t="shared" si="0"/>
        <v>0</v>
      </c>
      <c r="G23" s="8">
        <v>14</v>
      </c>
      <c r="H23" s="9">
        <f t="shared" si="1"/>
        <v>0</v>
      </c>
      <c r="J23" s="8">
        <v>15</v>
      </c>
      <c r="K23" s="9">
        <f t="shared" si="2"/>
        <v>1</v>
      </c>
      <c r="M23" s="8">
        <v>15</v>
      </c>
      <c r="N23" s="9">
        <f t="shared" si="3"/>
        <v>1</v>
      </c>
      <c r="P23" s="8">
        <v>18</v>
      </c>
      <c r="Q23" s="9">
        <f t="shared" si="4"/>
        <v>4</v>
      </c>
      <c r="S23" s="8">
        <v>15</v>
      </c>
      <c r="T23" s="9">
        <f t="shared" si="5"/>
        <v>1</v>
      </c>
      <c r="V23" s="8">
        <v>15</v>
      </c>
      <c r="W23" s="9">
        <f t="shared" si="6"/>
        <v>1</v>
      </c>
    </row>
    <row r="24" spans="2:23" ht="12.75">
      <c r="B24" s="8"/>
      <c r="D24" s="8"/>
      <c r="E24" s="8"/>
      <c r="G24" s="8"/>
      <c r="H24" s="8"/>
      <c r="J24" s="8"/>
      <c r="K24" s="8"/>
      <c r="M24" s="8"/>
      <c r="N24" s="8"/>
      <c r="P24" s="8"/>
      <c r="Q24" s="8"/>
      <c r="S24" s="8"/>
      <c r="T24" s="8"/>
      <c r="V24" s="8"/>
      <c r="W24" s="8"/>
    </row>
    <row r="25" spans="1:23" ht="12.75">
      <c r="A25" s="27" t="s">
        <v>82</v>
      </c>
      <c r="B25" s="17">
        <f>AVERAGE(B3:B23)</f>
        <v>3.6666666666666665</v>
      </c>
      <c r="C25" s="17"/>
      <c r="D25" s="17">
        <f>AVERAGE(D3:D23)</f>
        <v>7.857142857142857</v>
      </c>
      <c r="E25" s="17">
        <f>AVERAGE(E3:E23)</f>
        <v>4.190476190476191</v>
      </c>
      <c r="F25" s="17"/>
      <c r="G25" s="17">
        <f>AVERAGE(G3:G23)</f>
        <v>6.714285714285714</v>
      </c>
      <c r="H25" s="17">
        <f>AVERAGE(H3:H23)</f>
        <v>3.0476190476190474</v>
      </c>
      <c r="I25" s="17"/>
      <c r="J25" s="17">
        <f>AVERAGE(J3:J23)</f>
        <v>7.095238095238095</v>
      </c>
      <c r="K25" s="17">
        <f>AVERAGE(K3:K23)</f>
        <v>3.4285714285714284</v>
      </c>
      <c r="L25" s="17"/>
      <c r="M25" s="17">
        <f>AVERAGE(M3:M23)</f>
        <v>5.666666666666667</v>
      </c>
      <c r="N25" s="17">
        <f>AVERAGE(N3:N23)</f>
        <v>2</v>
      </c>
      <c r="O25" s="17"/>
      <c r="P25" s="17">
        <f>AVERAGE(P3:P23)</f>
        <v>6.142857142857143</v>
      </c>
      <c r="Q25" s="17">
        <f>AVERAGE(Q3:Q23)</f>
        <v>2.4761904761904763</v>
      </c>
      <c r="R25" s="17"/>
      <c r="S25" s="17">
        <f>AVERAGE(S3:S23)</f>
        <v>5.190476190476191</v>
      </c>
      <c r="T25" s="17">
        <f>AVERAGE(T3:T23)</f>
        <v>1.5238095238095237</v>
      </c>
      <c r="V25" s="9">
        <f>AVERAGE(V3:V23)</f>
        <v>5.190476190476191</v>
      </c>
      <c r="W25" s="9">
        <f>AVERAGE(W3:W23)</f>
        <v>1.5238095238095237</v>
      </c>
    </row>
    <row r="26" spans="1:23" ht="12.75">
      <c r="A26" s="27" t="s">
        <v>83</v>
      </c>
      <c r="B26" s="17">
        <f>STDEV(B3:B23)</f>
        <v>3.087609647175843</v>
      </c>
      <c r="C26" s="17"/>
      <c r="D26" s="17">
        <f>STDEV(D3:D23)</f>
        <v>4.350697809383161</v>
      </c>
      <c r="E26" s="17">
        <f>STDEV(E3:E23)</f>
        <v>3.8160063891331157</v>
      </c>
      <c r="F26" s="17"/>
      <c r="G26" s="17">
        <f>STDEV(G3:G23)</f>
        <v>3.648874581879421</v>
      </c>
      <c r="H26" s="17">
        <f>STDEV(H3:H23)</f>
        <v>2.558831578595795</v>
      </c>
      <c r="I26" s="17"/>
      <c r="J26" s="17">
        <f>STDEV(J3:J23)</f>
        <v>3.9103038488685495</v>
      </c>
      <c r="K26" s="17">
        <f>STDEV(K3:K23)</f>
        <v>3.009508740167215</v>
      </c>
      <c r="L26" s="17"/>
      <c r="M26" s="17">
        <f>STDEV(M3:M23)</f>
        <v>4.163331998932265</v>
      </c>
      <c r="N26" s="17">
        <f>STDEV(N3:N23)</f>
        <v>2.6832815729997477</v>
      </c>
      <c r="O26" s="17"/>
      <c r="P26" s="17">
        <f>STDEV(P3:P23)</f>
        <v>5.15058942535429</v>
      </c>
      <c r="Q26" s="17">
        <f>STDEV(Q3:Q23)</f>
        <v>3.6962013962857547</v>
      </c>
      <c r="R26" s="17"/>
      <c r="S26" s="17">
        <f>STDEV(S3:S23)</f>
        <v>3.6002645405448694</v>
      </c>
      <c r="T26" s="17">
        <f>STDEV(T3:T23)</f>
        <v>2.0400746951777924</v>
      </c>
      <c r="V26" s="17">
        <f>STDEV(V3:V23)</f>
        <v>3.6002645405448694</v>
      </c>
      <c r="W26">
        <f>STDEV(W3:W23)</f>
        <v>2.0400746951777924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2008-04-30T03:18:59Z</dcterms:created>
  <dcterms:modified xsi:type="dcterms:W3CDTF">2008-04-30T09:45:41Z</dcterms:modified>
  <cp:category/>
  <cp:version/>
  <cp:contentType/>
  <cp:contentStatus/>
</cp:coreProperties>
</file>