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9" firstSheet="1" activeTab="1"/>
  </bookViews>
  <sheets>
    <sheet name="Corrected Rand" sheetId="1" r:id="rId1"/>
    <sheet name="Actual #classes x #clusters" sheetId="2" r:id="rId2"/>
  </sheets>
  <definedNames/>
  <calcPr fullCalcOnLoad="1"/>
</workbook>
</file>

<file path=xl/sharedStrings.xml><?xml version="1.0" encoding="utf-8"?>
<sst xmlns="http://schemas.openxmlformats.org/spreadsheetml/2006/main" count="355" uniqueCount="84">
  <si>
    <t>DATABASE</t>
  </si>
  <si>
    <t>ALG.</t>
  </si>
  <si>
    <t>K = 2</t>
  </si>
  <si>
    <t>K = 3</t>
  </si>
  <si>
    <t>K = 4</t>
  </si>
  <si>
    <t>K = 5</t>
  </si>
  <si>
    <t>K = 6</t>
  </si>
  <si>
    <t>K = 7</t>
  </si>
  <si>
    <t>K = 8</t>
  </si>
  <si>
    <t>K = 9</t>
  </si>
  <si>
    <t>K = 10</t>
  </si>
  <si>
    <t>K = 11</t>
  </si>
  <si>
    <t>K = 12</t>
  </si>
  <si>
    <t>K = 13</t>
  </si>
  <si>
    <t>K = 14</t>
  </si>
  <si>
    <t>K = 15</t>
  </si>
  <si>
    <t>K = 16</t>
  </si>
  <si>
    <t>single</t>
  </si>
  <si>
    <t>armstrong-2002-v1</t>
  </si>
  <si>
    <t>average</t>
  </si>
  <si>
    <t>complete</t>
  </si>
  <si>
    <t>kmeans</t>
  </si>
  <si>
    <t>mixture</t>
  </si>
  <si>
    <t>spectral</t>
  </si>
  <si>
    <t>snn</t>
  </si>
  <si>
    <t>armstrong-2002-v2</t>
  </si>
  <si>
    <t>bhattacharjee-2001  k=5</t>
  </si>
  <si>
    <t>bhattacharjee-2001</t>
  </si>
  <si>
    <t>dyrskjot-2003  k=3</t>
  </si>
  <si>
    <t>dyrskjot-2003</t>
  </si>
  <si>
    <t>pomeroy-2002-v2  k=2</t>
  </si>
  <si>
    <t>pomeroy-2002-v2</t>
  </si>
  <si>
    <t>pomeroy-2002-v3  k=5</t>
  </si>
  <si>
    <t>pomeroy-2002-v3</t>
  </si>
  <si>
    <t>shipp-2002-v1  k=2</t>
  </si>
  <si>
    <t>shipp-2002-v1</t>
  </si>
  <si>
    <t>singh-2002  k=2</t>
  </si>
  <si>
    <t>singh-2002</t>
  </si>
  <si>
    <t>west-2001  k=2</t>
  </si>
  <si>
    <t>west-2001</t>
  </si>
  <si>
    <t>su-2001  k=10</t>
  </si>
  <si>
    <t>su-2001</t>
  </si>
  <si>
    <t>laiho-2007  k=2</t>
  </si>
  <si>
    <t>laiho-2007</t>
  </si>
  <si>
    <t>nutt-2003-v1  k=4</t>
  </si>
  <si>
    <t>nutt-2003-v1</t>
  </si>
  <si>
    <t>nutt-2003-v2  k=2</t>
  </si>
  <si>
    <t>nutt-2003-v2</t>
  </si>
  <si>
    <t>nutt-2003-v3  k=2</t>
  </si>
  <si>
    <t>nutt-2003-v3</t>
  </si>
  <si>
    <t>gordon-2002  k=2</t>
  </si>
  <si>
    <t>gordon-2002</t>
  </si>
  <si>
    <t>chowdary-2006  k=2</t>
  </si>
  <si>
    <t>chowdary-2006</t>
  </si>
  <si>
    <t>yeoh-2002-v1  k=2</t>
  </si>
  <si>
    <t>yeoh-2002-v1</t>
  </si>
  <si>
    <t>yeoh-2002-v2  k=6</t>
  </si>
  <si>
    <t>yeoh-2002-v2</t>
  </si>
  <si>
    <t>golub-1999-v1  k=2</t>
  </si>
  <si>
    <t>golub-1999-v1</t>
  </si>
  <si>
    <t>golub-1999-v2  k=3</t>
  </si>
  <si>
    <t>golub-1999-v2</t>
  </si>
  <si>
    <t>ramaswamy-2001 k=14</t>
  </si>
  <si>
    <t>ramaswamy-2001</t>
  </si>
  <si>
    <t>SINGLE</t>
  </si>
  <si>
    <t>AVERAGE</t>
  </si>
  <si>
    <t>COMPLETE</t>
  </si>
  <si>
    <t>KMEANS</t>
  </si>
  <si>
    <t>MIXTURE</t>
  </si>
  <si>
    <t>SPECTRAL</t>
  </si>
  <si>
    <t>SNN</t>
  </si>
  <si>
    <t>K = 17</t>
  </si>
  <si>
    <t>K = 18</t>
  </si>
  <si>
    <t>K = 19</t>
  </si>
  <si>
    <t>K = 20</t>
  </si>
  <si>
    <t>Actual number of classes (AK)</t>
  </si>
  <si>
    <t>Best k (BK)</t>
  </si>
  <si>
    <t>BK - AK</t>
  </si>
  <si>
    <t>armstrong-2002-v1  k=2</t>
  </si>
  <si>
    <t>armstrong-2002-v2  k=3</t>
  </si>
  <si>
    <t>Mean/STD of cR for k = actual number of classes</t>
  </si>
  <si>
    <t>Mean/STD of cR for the best partitions</t>
  </si>
  <si>
    <t>Mean</t>
  </si>
  <si>
    <t>STD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</si>
</sst>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2" fillId="0" borderId="0" xfId="0" applyFont="1" applyBorder="1" applyAlignment="1">
      <alignment/>
    </xf>
    <xf numFmtId="2" fontId="3" fillId="2" borderId="0" xfId="0" applyNumberFormat="1" applyFont="1" applyFill="1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8"/>
  <sheetViews>
    <sheetView workbookViewId="0" topLeftCell="F1">
      <selection activeCell="AB13" sqref="AB13"/>
    </sheetView>
  </sheetViews>
  <sheetFormatPr defaultColWidth="9.140625" defaultRowHeight="12.75"/>
  <cols>
    <col min="1" max="1" width="20.140625" style="1" customWidth="1"/>
    <col min="2" max="2" width="7.7109375" style="0" customWidth="1"/>
    <col min="3" max="10" width="5.140625" style="0" customWidth="1"/>
    <col min="11" max="17" width="6.00390625" style="0" customWidth="1"/>
    <col min="18" max="21" width="5.421875" style="0" bestFit="1" customWidth="1"/>
    <col min="22" max="22" width="5.00390625" style="0" customWidth="1"/>
    <col min="23" max="23" width="17.00390625" style="0" customWidth="1"/>
    <col min="24" max="24" width="13.57421875" style="0" customWidth="1"/>
    <col min="25" max="25" width="15.57421875" style="0" customWidth="1"/>
    <col min="26" max="16384" width="11.57421875" style="0" customWidth="1"/>
  </cols>
  <sheetData>
    <row r="1" spans="1:25" s="4" customFormat="1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71</v>
      </c>
      <c r="S1" s="3" t="s">
        <v>72</v>
      </c>
      <c r="T1" s="3" t="s">
        <v>73</v>
      </c>
      <c r="U1" s="3" t="s">
        <v>74</v>
      </c>
      <c r="V1" s="11"/>
      <c r="W1" s="18" t="s">
        <v>80</v>
      </c>
      <c r="X1" s="19"/>
      <c r="Y1" s="20"/>
    </row>
    <row r="2" spans="1:25" ht="12.75">
      <c r="A2" s="25" t="s">
        <v>78</v>
      </c>
      <c r="B2" s="5" t="s">
        <v>17</v>
      </c>
      <c r="C2" s="6">
        <v>-0.013805</v>
      </c>
      <c r="D2" s="6">
        <v>-0.026673</v>
      </c>
      <c r="E2" s="6">
        <v>-0.038625</v>
      </c>
      <c r="F2" s="6">
        <v>-0.049679</v>
      </c>
      <c r="G2" s="6">
        <v>-0.059852999999999996</v>
      </c>
      <c r="H2" s="6">
        <v>-0.069163</v>
      </c>
      <c r="I2" s="6">
        <v>-0.077628</v>
      </c>
      <c r="J2" s="6">
        <v>-0.08526199999999999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W2" s="13" t="s">
        <v>17</v>
      </c>
      <c r="X2" s="13">
        <f aca="true" t="shared" si="0" ref="X2:X8">AVERAGE(C2,D9,F16,D23,C30,F37,C44,C51,C58,K65,C72,E79,C86,C93,C107,C114,G121,C128,D135,O142)</f>
        <v>0.020959649999999996</v>
      </c>
      <c r="Y2" s="13">
        <f aca="true" t="shared" si="1" ref="Y2:Y8">STDEV(C2,D9,F16,D23,C30,F37,C44,C51,C58,K65,C72,E79,C86,C93,C107,C114,G121,C128,D135,O142)</f>
        <v>0.04544759625196452</v>
      </c>
    </row>
    <row r="3" spans="1:25" ht="12.75">
      <c r="A3" s="25" t="s">
        <v>18</v>
      </c>
      <c r="B3" s="5" t="s">
        <v>19</v>
      </c>
      <c r="C3" s="6">
        <v>-0.045115999999999996</v>
      </c>
      <c r="D3" s="6">
        <v>-0.082688</v>
      </c>
      <c r="E3" s="6">
        <v>-0.084892</v>
      </c>
      <c r="F3" s="6">
        <v>-0.067275</v>
      </c>
      <c r="G3" s="6">
        <v>-0.070936</v>
      </c>
      <c r="H3" s="6">
        <v>-0.077176</v>
      </c>
      <c r="I3" s="6">
        <v>-0.08154</v>
      </c>
      <c r="J3" s="6">
        <v>-0.082994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13" t="s">
        <v>19</v>
      </c>
      <c r="X3" s="13">
        <f t="shared" si="0"/>
        <v>0.05088940000000001</v>
      </c>
      <c r="Y3" s="13">
        <f t="shared" si="1"/>
        <v>0.0898999157644942</v>
      </c>
    </row>
    <row r="4" spans="1:25" ht="12.75">
      <c r="A4" s="25" t="s">
        <v>18</v>
      </c>
      <c r="B4" s="5" t="s">
        <v>20</v>
      </c>
      <c r="C4" s="6">
        <v>0.475325</v>
      </c>
      <c r="D4" s="6">
        <v>0.322814</v>
      </c>
      <c r="E4" s="6">
        <v>0.221333</v>
      </c>
      <c r="F4" s="6">
        <v>0.217127</v>
      </c>
      <c r="G4" s="6">
        <v>0.21082399999999998</v>
      </c>
      <c r="H4" s="6">
        <v>0.20732699999999998</v>
      </c>
      <c r="I4" s="6">
        <v>0.185338</v>
      </c>
      <c r="J4" s="6">
        <v>0.16963399999999998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13" t="s">
        <v>20</v>
      </c>
      <c r="X4" s="13">
        <f t="shared" si="0"/>
        <v>0.14165125000000003</v>
      </c>
      <c r="Y4" s="13">
        <f t="shared" si="1"/>
        <v>0.19459777288872032</v>
      </c>
    </row>
    <row r="5" spans="1:25" ht="12.75">
      <c r="A5" s="25" t="s">
        <v>18</v>
      </c>
      <c r="B5" s="5" t="s">
        <v>21</v>
      </c>
      <c r="C5" s="6">
        <v>0.267993</v>
      </c>
      <c r="D5" s="6">
        <v>0.49469399999999997</v>
      </c>
      <c r="E5" s="6">
        <v>0.426892</v>
      </c>
      <c r="F5" s="6">
        <v>0.40726599999999996</v>
      </c>
      <c r="G5" s="6">
        <v>0.37699699999999997</v>
      </c>
      <c r="H5" s="6">
        <v>0.299631</v>
      </c>
      <c r="I5" s="6">
        <v>0.297718</v>
      </c>
      <c r="J5" s="6">
        <v>0.23490599999999998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W5" s="13" t="s">
        <v>21</v>
      </c>
      <c r="X5" s="13">
        <f t="shared" si="0"/>
        <v>0.3794503</v>
      </c>
      <c r="Y5" s="13">
        <f t="shared" si="1"/>
        <v>0.28099065797621325</v>
      </c>
    </row>
    <row r="6" spans="1:25" ht="12.75">
      <c r="A6" s="25" t="s">
        <v>18</v>
      </c>
      <c r="B6" s="5" t="s">
        <v>22</v>
      </c>
      <c r="C6" s="6">
        <v>0.267993</v>
      </c>
      <c r="D6" s="6">
        <v>0.542943</v>
      </c>
      <c r="E6" s="6">
        <v>0.512282</v>
      </c>
      <c r="F6" s="6">
        <v>0.46935299999999996</v>
      </c>
      <c r="G6" s="6">
        <v>0.400841</v>
      </c>
      <c r="H6" s="6">
        <v>0.38351799999999997</v>
      </c>
      <c r="I6" s="6">
        <v>0.282082</v>
      </c>
      <c r="J6" s="6">
        <v>0.30949899999999997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W6" s="13" t="s">
        <v>22</v>
      </c>
      <c r="X6" s="13">
        <f t="shared" si="0"/>
        <v>0.44877510000000004</v>
      </c>
      <c r="Y6" s="13">
        <f t="shared" si="1"/>
        <v>0.29833676457282116</v>
      </c>
    </row>
    <row r="7" spans="1:25" ht="12.75">
      <c r="A7" s="25" t="s">
        <v>18</v>
      </c>
      <c r="B7" s="5" t="s">
        <v>23</v>
      </c>
      <c r="C7" s="6">
        <v>0.065172</v>
      </c>
      <c r="D7" s="6">
        <v>0.048412</v>
      </c>
      <c r="E7" s="6">
        <v>0.050356</v>
      </c>
      <c r="F7" s="6">
        <v>0.046564</v>
      </c>
      <c r="G7" s="6">
        <v>0.036883</v>
      </c>
      <c r="H7" s="6">
        <v>0.051657999999999996</v>
      </c>
      <c r="I7" s="6">
        <v>0.026361</v>
      </c>
      <c r="J7" s="6">
        <v>0.025883999999999997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W7" s="13" t="s">
        <v>23</v>
      </c>
      <c r="X7" s="13">
        <f t="shared" si="0"/>
        <v>0.11516389999999999</v>
      </c>
      <c r="Y7" s="13">
        <f t="shared" si="1"/>
        <v>0.12558518471786811</v>
      </c>
    </row>
    <row r="8" spans="1:25" ht="12.75">
      <c r="A8" s="25" t="s">
        <v>18</v>
      </c>
      <c r="B8" s="5" t="s">
        <v>24</v>
      </c>
      <c r="C8" s="6">
        <v>0.06545999999999999</v>
      </c>
      <c r="D8" s="6">
        <v>0.139743</v>
      </c>
      <c r="E8" s="6">
        <v>0.138627</v>
      </c>
      <c r="F8" s="6">
        <v>0.151145</v>
      </c>
      <c r="G8" s="6">
        <v>0.20988099999999998</v>
      </c>
      <c r="H8" s="6">
        <v>0.061562</v>
      </c>
      <c r="I8" s="6">
        <v>0.032742</v>
      </c>
      <c r="J8" s="6">
        <v>0.088617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W8" s="13" t="s">
        <v>24</v>
      </c>
      <c r="X8" s="13">
        <f t="shared" si="0"/>
        <v>0.2952827</v>
      </c>
      <c r="Y8" s="13">
        <f t="shared" si="1"/>
        <v>0.22490516991017856</v>
      </c>
    </row>
    <row r="9" spans="1:25" ht="12.75">
      <c r="A9" s="26" t="s">
        <v>79</v>
      </c>
      <c r="B9" s="7" t="s">
        <v>17</v>
      </c>
      <c r="C9" s="8"/>
      <c r="D9" s="8">
        <v>0.0006709999999999999</v>
      </c>
      <c r="E9" s="8">
        <v>-0.005604</v>
      </c>
      <c r="F9" s="8">
        <v>-0.008832</v>
      </c>
      <c r="G9" s="8">
        <v>-0.0044919999999999995</v>
      </c>
      <c r="H9" s="8">
        <v>-0.00569</v>
      </c>
      <c r="I9" s="8">
        <v>-0.006032</v>
      </c>
      <c r="J9" s="8">
        <v>-0.009517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W9" s="13"/>
      <c r="X9" s="13"/>
      <c r="Y9" s="13"/>
    </row>
    <row r="10" spans="1:25" ht="12.75">
      <c r="A10" s="26" t="s">
        <v>25</v>
      </c>
      <c r="B10" s="7" t="s">
        <v>19</v>
      </c>
      <c r="C10" s="8"/>
      <c r="D10" s="8">
        <v>0.0008719999999999999</v>
      </c>
      <c r="E10" s="8">
        <v>-0.0029969999999999997</v>
      </c>
      <c r="F10" s="8">
        <v>-0.0021149999999999997</v>
      </c>
      <c r="G10" s="8">
        <v>-0.004850999999999999</v>
      </c>
      <c r="H10" s="8">
        <v>0.401939</v>
      </c>
      <c r="I10" s="8">
        <v>0.39925</v>
      </c>
      <c r="J10" s="8">
        <v>0.38104899999999997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W10" s="21" t="s">
        <v>81</v>
      </c>
      <c r="X10" s="22"/>
      <c r="Y10" s="23"/>
    </row>
    <row r="11" spans="1:25" ht="12.75">
      <c r="A11" s="26" t="s">
        <v>25</v>
      </c>
      <c r="B11" s="7" t="s">
        <v>20</v>
      </c>
      <c r="C11" s="8"/>
      <c r="D11" s="8">
        <v>0.461966</v>
      </c>
      <c r="E11" s="8">
        <v>0.413581</v>
      </c>
      <c r="F11" s="8">
        <v>0.49773199999999995</v>
      </c>
      <c r="G11" s="8">
        <v>0.49535399999999996</v>
      </c>
      <c r="H11" s="8">
        <v>0.516961</v>
      </c>
      <c r="I11" s="8">
        <v>0.513529</v>
      </c>
      <c r="J11" s="8">
        <v>0.49279199999999995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W11" s="13" t="s">
        <v>17</v>
      </c>
      <c r="X11" s="13">
        <f>AVERAGE(C2,D9,O16,J23,E30,F37,D44,L51,C58,K65,C72,I79,I86,I93,L100,G107,Q114,L121,J128,F135,O142)</f>
        <v>0.13074238095238092</v>
      </c>
      <c r="Y11" s="13">
        <f>STDEV(C2,D9,O16,J23,E30,F37,D44,L51,C58,K65,C72,I79,I86,I93,L100,G107,Q114,L121,J128,F135,O142)</f>
        <v>0.19109824368959447</v>
      </c>
    </row>
    <row r="12" spans="1:25" ht="12.75">
      <c r="A12" s="26" t="s">
        <v>25</v>
      </c>
      <c r="B12" s="7" t="s">
        <v>21</v>
      </c>
      <c r="C12" s="8"/>
      <c r="D12" s="8">
        <v>0.7025399999999999</v>
      </c>
      <c r="E12" s="8">
        <v>0.722847</v>
      </c>
      <c r="F12" s="8">
        <v>0.659968</v>
      </c>
      <c r="G12" s="8">
        <v>0.668709</v>
      </c>
      <c r="H12" s="8">
        <v>0.5572349999999999</v>
      </c>
      <c r="I12" s="8">
        <v>0.643679</v>
      </c>
      <c r="J12" s="8">
        <v>0.508935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W12" s="13" t="s">
        <v>19</v>
      </c>
      <c r="X12" s="13">
        <f>AVERAGE(C3,H10,L17,I24,F31,F38,D45,C52,H59,M66,H73,G80,I87,G94,D101,J108,Q115,L122,D129,D136,O143)</f>
        <v>0.19040538095238094</v>
      </c>
      <c r="Y12" s="13">
        <f>STDEV(C3,H10,L17,I24,F31,F38,D45,C52,H59,M66,H73,G80,I87,G94,D101,J108,Q115,L122,D129,D136,O143)</f>
        <v>0.22053017410582987</v>
      </c>
    </row>
    <row r="13" spans="1:25" ht="12.75">
      <c r="A13" s="26" t="s">
        <v>25</v>
      </c>
      <c r="B13" s="7" t="s">
        <v>22</v>
      </c>
      <c r="C13" s="8"/>
      <c r="D13" s="8">
        <v>0.8804879999999999</v>
      </c>
      <c r="E13" s="8">
        <v>0.756775</v>
      </c>
      <c r="F13" s="8">
        <v>0.81075</v>
      </c>
      <c r="G13" s="8">
        <v>0.660009</v>
      </c>
      <c r="H13" s="8">
        <v>0.5967669999999999</v>
      </c>
      <c r="I13" s="8">
        <v>0.606372</v>
      </c>
      <c r="J13" s="8">
        <v>0.505273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W13" s="13" t="s">
        <v>20</v>
      </c>
      <c r="X13" s="13">
        <f>AVERAGE(C4,H11,F18,I25,F32,I39,D46,C53,G60,O67,D74,F81,E88,H95,F102,I109,J116,Q123,C130,D137,P144)</f>
        <v>0.31980561904761906</v>
      </c>
      <c r="Y13" s="13">
        <f>STDEV(C4,H11,F18,I25,F32,I39,D46,C53,G60,O67,D74,F81,E88,H95,F102,I109,J116,Q123,C130,D137,P144)</f>
        <v>0.22633366792624474</v>
      </c>
    </row>
    <row r="14" spans="1:25" ht="12.75">
      <c r="A14" s="26" t="s">
        <v>25</v>
      </c>
      <c r="B14" s="7" t="s">
        <v>23</v>
      </c>
      <c r="C14" s="8"/>
      <c r="D14" s="8">
        <v>0.057047</v>
      </c>
      <c r="E14" s="8">
        <v>0.06173</v>
      </c>
      <c r="F14" s="8">
        <v>0.043225</v>
      </c>
      <c r="G14" s="8">
        <v>0.040588</v>
      </c>
      <c r="H14" s="8">
        <v>0.081832</v>
      </c>
      <c r="I14" s="8">
        <v>0.050582999999999996</v>
      </c>
      <c r="J14" s="8">
        <v>0.04883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W14" s="13" t="s">
        <v>21</v>
      </c>
      <c r="X14" s="13">
        <f>AVERAGE(D5,E12,G19,F26,G33,F40,F47,I54,C61,O68,D75,G82,G89,D96,G103,E110,C117,K124,D131,E138,S145)</f>
        <v>0.5104476666666667</v>
      </c>
      <c r="Y14" s="13">
        <f>STDEV(D5,E12,G19,F26,G33,F40,F47,I54,C61,O68,D75,G82,G89,D96,G103,E110,C117,K124,D131,E138,S145)</f>
        <v>0.2650590892177314</v>
      </c>
    </row>
    <row r="15" spans="1:25" ht="12.75">
      <c r="A15" s="26" t="s">
        <v>25</v>
      </c>
      <c r="B15" s="7" t="s">
        <v>24</v>
      </c>
      <c r="C15" s="8"/>
      <c r="D15" s="8">
        <v>0.264942</v>
      </c>
      <c r="E15" s="8">
        <v>0.253019</v>
      </c>
      <c r="F15" s="8">
        <v>0.39572999999999997</v>
      </c>
      <c r="G15" s="8">
        <v>0.276873</v>
      </c>
      <c r="H15" s="8">
        <v>0.41053599999999996</v>
      </c>
      <c r="I15" s="8">
        <v>0.261673</v>
      </c>
      <c r="J15" s="8">
        <v>0.011424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W15" s="13" t="s">
        <v>22</v>
      </c>
      <c r="X15" s="13">
        <f>AVERAGE(D6,D13,G20,D27,D34,G41,E48,E55,C62,M69,C76,E83,E90,C97,E104,E111,C118,L125,D132,E139,O146)</f>
        <v>0.5463472857142857</v>
      </c>
      <c r="Y15" s="13">
        <f>STDEV(D6,D13,G20,D27,D34,G41,E48,E55,C62,M69,C76,E83,E90,C97,E104,E111,C118,L125,D132,E139,O146)</f>
        <v>0.25805189825384794</v>
      </c>
    </row>
    <row r="16" spans="1:25" ht="12.75">
      <c r="A16" s="25" t="s">
        <v>26</v>
      </c>
      <c r="B16" s="5" t="s">
        <v>17</v>
      </c>
      <c r="C16" s="6"/>
      <c r="D16" s="6"/>
      <c r="E16" s="6"/>
      <c r="F16" s="6">
        <v>0.03897</v>
      </c>
      <c r="G16" s="6">
        <v>0.08652</v>
      </c>
      <c r="H16" s="6">
        <v>0.10248099999999999</v>
      </c>
      <c r="I16" s="6">
        <v>0.094566</v>
      </c>
      <c r="J16" s="6">
        <v>0.086745</v>
      </c>
      <c r="K16" s="6">
        <v>0.07901899999999999</v>
      </c>
      <c r="L16" s="6">
        <v>0.09364</v>
      </c>
      <c r="M16" s="6">
        <v>0.08591399999999999</v>
      </c>
      <c r="N16" s="6">
        <v>0.130407</v>
      </c>
      <c r="O16" s="6">
        <v>0.258669</v>
      </c>
      <c r="P16" s="6">
        <v>0.249997</v>
      </c>
      <c r="Q16" s="6"/>
      <c r="R16" s="6"/>
      <c r="S16" s="6"/>
      <c r="T16" s="6"/>
      <c r="U16" s="6"/>
      <c r="W16" s="13" t="s">
        <v>23</v>
      </c>
      <c r="X16" s="13">
        <f>AVERAGE(C7,H14,F21,F28,C35,G42,D49,C56,C63,M70,D77,E84,D91,C98,C105,D112,C119,G126,C133,D140,Q147)</f>
        <v>0.11615890476190473</v>
      </c>
      <c r="Y16" s="13">
        <f>STDEV(C7,H14,F21,F28,C35,G42,D49,C56,C63,M70,D77,E84,D91,C98,C105,D112,C119,G126,C133,D140,Q147)</f>
        <v>0.12288757939145224</v>
      </c>
    </row>
    <row r="17" spans="1:25" ht="12.75">
      <c r="A17" s="25" t="s">
        <v>27</v>
      </c>
      <c r="B17" s="5" t="s">
        <v>19</v>
      </c>
      <c r="C17" s="6"/>
      <c r="D17" s="6"/>
      <c r="E17" s="6"/>
      <c r="F17" s="6">
        <v>0.260632</v>
      </c>
      <c r="G17" s="6">
        <v>0.25843299999999997</v>
      </c>
      <c r="H17" s="6">
        <v>0.277015</v>
      </c>
      <c r="I17" s="6">
        <v>0.38825899999999997</v>
      </c>
      <c r="J17" s="6">
        <v>0.38717199999999996</v>
      </c>
      <c r="K17" s="6">
        <v>0.385496</v>
      </c>
      <c r="L17" s="6">
        <v>0.397138</v>
      </c>
      <c r="M17" s="6">
        <v>0.397235</v>
      </c>
      <c r="N17" s="6">
        <v>0.39713699999999996</v>
      </c>
      <c r="O17" s="6">
        <v>0.388941</v>
      </c>
      <c r="P17" s="6">
        <v>0.38964299999999996</v>
      </c>
      <c r="Q17" s="6"/>
      <c r="R17" s="6"/>
      <c r="S17" s="6"/>
      <c r="T17" s="6"/>
      <c r="U17" s="6"/>
      <c r="W17" s="13" t="s">
        <v>24</v>
      </c>
      <c r="X17" s="13">
        <f>AVERAGE(G8,H15,G22,J29,F36,H43,C50,E57,C64,L71,D78,E85,C92,C99,D106,F113,D120,M127,D134,H141,O148)</f>
        <v>0.3589941428571428</v>
      </c>
      <c r="Y17" s="13">
        <f>STDEV(G8,H15,G22,J29,F36,H43,C50,E57,C64,L71,D78,E85,C92,C99,D106,F113,D120,M127,D134,H141,O148)</f>
        <v>0.2132983050116164</v>
      </c>
    </row>
    <row r="18" spans="1:21" ht="12.75">
      <c r="A18" s="25" t="s">
        <v>27</v>
      </c>
      <c r="B18" s="5" t="s">
        <v>20</v>
      </c>
      <c r="C18" s="6"/>
      <c r="D18" s="6"/>
      <c r="E18" s="6"/>
      <c r="F18" s="6">
        <v>0.466173</v>
      </c>
      <c r="G18" s="6">
        <v>0.34656699999999996</v>
      </c>
      <c r="H18" s="6">
        <v>0.27730499999999997</v>
      </c>
      <c r="I18" s="6">
        <v>0.198986</v>
      </c>
      <c r="J18" s="6">
        <v>0.19600299999999998</v>
      </c>
      <c r="K18" s="6">
        <v>0.18767799999999998</v>
      </c>
      <c r="L18" s="6">
        <v>0.186183</v>
      </c>
      <c r="M18" s="6">
        <v>0.18789599999999998</v>
      </c>
      <c r="N18" s="6">
        <v>0.187768</v>
      </c>
      <c r="O18" s="6">
        <v>0.136627</v>
      </c>
      <c r="P18" s="6">
        <v>0.13807</v>
      </c>
      <c r="Q18" s="6"/>
      <c r="R18" s="6"/>
      <c r="S18" s="6"/>
      <c r="T18" s="6"/>
      <c r="U18" s="6"/>
    </row>
    <row r="19" spans="1:21" ht="12.75">
      <c r="A19" s="25" t="s">
        <v>27</v>
      </c>
      <c r="B19" s="5" t="s">
        <v>21</v>
      </c>
      <c r="C19" s="6"/>
      <c r="D19" s="6"/>
      <c r="E19" s="6"/>
      <c r="F19" s="6">
        <v>0.280511</v>
      </c>
      <c r="G19" s="6">
        <v>0.297832</v>
      </c>
      <c r="H19" s="6">
        <v>0.29361</v>
      </c>
      <c r="I19" s="6">
        <v>0.290718</v>
      </c>
      <c r="J19" s="6">
        <v>0.28287999999999996</v>
      </c>
      <c r="K19" s="6">
        <v>0.288146</v>
      </c>
      <c r="L19" s="6">
        <v>0.277933</v>
      </c>
      <c r="M19" s="6">
        <v>0.28537599999999996</v>
      </c>
      <c r="N19" s="6">
        <v>0.235504</v>
      </c>
      <c r="O19" s="6">
        <v>0.24930899999999998</v>
      </c>
      <c r="P19" s="6">
        <v>0.28490299999999996</v>
      </c>
      <c r="Q19" s="6"/>
      <c r="R19" s="6"/>
      <c r="S19" s="6"/>
      <c r="T19" s="6"/>
      <c r="U19" s="6"/>
    </row>
    <row r="20" spans="1:21" ht="12.75">
      <c r="A20" s="25" t="s">
        <v>27</v>
      </c>
      <c r="B20" s="5" t="s">
        <v>22</v>
      </c>
      <c r="C20" s="6"/>
      <c r="D20" s="6"/>
      <c r="E20" s="6"/>
      <c r="F20" s="6">
        <v>0.25981</v>
      </c>
      <c r="G20" s="6">
        <v>0.280727</v>
      </c>
      <c r="H20" s="6">
        <v>0.279401</v>
      </c>
      <c r="I20" s="6">
        <v>0.27486299999999997</v>
      </c>
      <c r="J20" s="6">
        <v>0.260356</v>
      </c>
      <c r="K20" s="6">
        <v>0.263585</v>
      </c>
      <c r="L20" s="6">
        <v>0.215269</v>
      </c>
      <c r="M20" s="6">
        <v>0.19714299999999998</v>
      </c>
      <c r="N20" s="6">
        <v>0.167375</v>
      </c>
      <c r="O20" s="6">
        <v>0.16846799999999998</v>
      </c>
      <c r="P20" s="6">
        <v>0.135192</v>
      </c>
      <c r="Q20" s="6"/>
      <c r="R20" s="6"/>
      <c r="S20" s="6"/>
      <c r="T20" s="6"/>
      <c r="U20" s="6"/>
    </row>
    <row r="21" spans="1:21" ht="12.75">
      <c r="A21" s="25" t="s">
        <v>27</v>
      </c>
      <c r="B21" s="5" t="s">
        <v>23</v>
      </c>
      <c r="C21" s="6"/>
      <c r="D21" s="6"/>
      <c r="E21" s="6"/>
      <c r="F21" s="6">
        <v>0.009613</v>
      </c>
      <c r="G21" s="6">
        <v>0.013394999999999999</v>
      </c>
      <c r="H21" s="6">
        <v>0.012797999999999999</v>
      </c>
      <c r="I21" s="6">
        <v>0.007737999999999999</v>
      </c>
      <c r="J21" s="6">
        <v>0.01036</v>
      </c>
      <c r="K21" s="6">
        <v>0.009871999999999999</v>
      </c>
      <c r="L21" s="6">
        <v>0.010602</v>
      </c>
      <c r="M21" s="6">
        <v>0.010317999999999999</v>
      </c>
      <c r="N21" s="6">
        <v>0.008224</v>
      </c>
      <c r="O21" s="6">
        <v>0.0068119999999999995</v>
      </c>
      <c r="P21" s="6">
        <v>0.009837</v>
      </c>
      <c r="Q21" s="6"/>
      <c r="R21" s="6"/>
      <c r="S21" s="6"/>
      <c r="T21" s="6"/>
      <c r="U21" s="6"/>
    </row>
    <row r="22" spans="1:21" ht="12.75">
      <c r="A22" s="25" t="s">
        <v>27</v>
      </c>
      <c r="B22" s="5" t="s">
        <v>24</v>
      </c>
      <c r="C22" s="6"/>
      <c r="D22" s="6"/>
      <c r="E22" s="6"/>
      <c r="F22" s="6">
        <v>0.210089</v>
      </c>
      <c r="G22" s="6">
        <v>0.287161</v>
      </c>
      <c r="H22" s="6">
        <v>0.196358</v>
      </c>
      <c r="I22" s="6">
        <v>0.205509</v>
      </c>
      <c r="J22" s="6">
        <v>0.20571899999999999</v>
      </c>
      <c r="K22" s="6">
        <v>0.271105</v>
      </c>
      <c r="L22" s="6">
        <v>0.173143</v>
      </c>
      <c r="M22" s="6">
        <v>0.26942</v>
      </c>
      <c r="N22" s="6">
        <v>0.173544</v>
      </c>
      <c r="O22" s="6">
        <v>0.077856</v>
      </c>
      <c r="P22" s="6"/>
      <c r="Q22" s="6"/>
      <c r="R22" s="6"/>
      <c r="S22" s="6"/>
      <c r="T22" s="6"/>
      <c r="U22" s="6"/>
    </row>
    <row r="23" spans="1:21" ht="12.75">
      <c r="A23" s="26" t="s">
        <v>28</v>
      </c>
      <c r="B23" s="7" t="s">
        <v>17</v>
      </c>
      <c r="C23" s="8"/>
      <c r="D23" s="8">
        <v>0.053362</v>
      </c>
      <c r="E23" s="8">
        <v>0.085924</v>
      </c>
      <c r="F23" s="8">
        <v>0.166619</v>
      </c>
      <c r="G23" s="8">
        <v>0.1805</v>
      </c>
      <c r="H23" s="8">
        <v>0.221771</v>
      </c>
      <c r="I23" s="8">
        <v>0.378583</v>
      </c>
      <c r="J23" s="8">
        <v>0.41187399999999996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26" t="s">
        <v>29</v>
      </c>
      <c r="B24" s="7" t="s">
        <v>19</v>
      </c>
      <c r="C24" s="8"/>
      <c r="D24" s="8">
        <v>0.053362</v>
      </c>
      <c r="E24" s="8">
        <v>0.085924</v>
      </c>
      <c r="F24" s="8">
        <v>0.274968</v>
      </c>
      <c r="G24" s="8">
        <v>0.37965299999999996</v>
      </c>
      <c r="H24" s="8">
        <v>0.382198</v>
      </c>
      <c r="I24" s="8">
        <v>0.54308</v>
      </c>
      <c r="J24" s="8">
        <v>0.513325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26" t="s">
        <v>29</v>
      </c>
      <c r="B25" s="7" t="s">
        <v>20</v>
      </c>
      <c r="C25" s="8"/>
      <c r="D25" s="8">
        <v>0.053362</v>
      </c>
      <c r="E25" s="8">
        <v>0.085924</v>
      </c>
      <c r="F25" s="8">
        <v>0.447864</v>
      </c>
      <c r="G25" s="8">
        <v>0.49061499999999997</v>
      </c>
      <c r="H25" s="8">
        <v>0.5034529999999999</v>
      </c>
      <c r="I25" s="8">
        <v>0.647609</v>
      </c>
      <c r="J25" s="8">
        <v>0.598619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26" t="s">
        <v>29</v>
      </c>
      <c r="B26" s="7" t="s">
        <v>21</v>
      </c>
      <c r="C26" s="8"/>
      <c r="D26" s="8">
        <v>0.507718</v>
      </c>
      <c r="E26" s="8">
        <v>0.660965</v>
      </c>
      <c r="F26" s="8">
        <v>0.75779</v>
      </c>
      <c r="G26" s="8">
        <v>0.6572629999999999</v>
      </c>
      <c r="H26" s="8">
        <v>0.6572629999999999</v>
      </c>
      <c r="I26" s="8">
        <v>0.632185</v>
      </c>
      <c r="J26" s="8">
        <v>0.64438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2.75">
      <c r="A27" s="26" t="s">
        <v>29</v>
      </c>
      <c r="B27" s="7" t="s">
        <v>22</v>
      </c>
      <c r="C27" s="8"/>
      <c r="D27" s="8">
        <v>0.649548</v>
      </c>
      <c r="E27" s="8">
        <v>0.634444</v>
      </c>
      <c r="F27" s="8">
        <v>0.60585</v>
      </c>
      <c r="G27" s="8">
        <v>0.618869</v>
      </c>
      <c r="H27" s="8">
        <v>0.543266</v>
      </c>
      <c r="I27" s="8">
        <v>0.579741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2.75">
      <c r="A28" s="26" t="s">
        <v>29</v>
      </c>
      <c r="B28" s="7" t="s">
        <v>23</v>
      </c>
      <c r="C28" s="8"/>
      <c r="D28" s="8">
        <v>0.11859299999999999</v>
      </c>
      <c r="E28" s="8">
        <v>0.108067</v>
      </c>
      <c r="F28" s="8">
        <v>0.141593</v>
      </c>
      <c r="G28" s="8">
        <v>0.09391</v>
      </c>
      <c r="H28" s="8">
        <v>0.07992099999999999</v>
      </c>
      <c r="I28" s="8">
        <v>0.07954499999999999</v>
      </c>
      <c r="J28" s="8">
        <v>0.113262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2.75">
      <c r="A29" s="26" t="s">
        <v>29</v>
      </c>
      <c r="B29" s="7" t="s">
        <v>24</v>
      </c>
      <c r="C29" s="8"/>
      <c r="D29" s="8">
        <v>0.6288199999999999</v>
      </c>
      <c r="E29" s="8">
        <v>0.601295</v>
      </c>
      <c r="F29" s="8">
        <v>0.658381</v>
      </c>
      <c r="G29" s="8">
        <v>0.595567</v>
      </c>
      <c r="H29" s="8">
        <v>0.638301</v>
      </c>
      <c r="I29" s="8">
        <v>0.08828599999999999</v>
      </c>
      <c r="J29" s="8">
        <v>0.668875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2.75">
      <c r="A30" s="25" t="s">
        <v>30</v>
      </c>
      <c r="B30" s="5" t="s">
        <v>17</v>
      </c>
      <c r="C30" s="6">
        <v>-0.036585</v>
      </c>
      <c r="D30" s="6">
        <v>0.058273</v>
      </c>
      <c r="E30" s="6">
        <v>0.151621</v>
      </c>
      <c r="F30" s="6">
        <v>0.107752</v>
      </c>
      <c r="G30" s="6">
        <v>0.069107</v>
      </c>
      <c r="H30" s="6">
        <v>0.035254</v>
      </c>
      <c r="I30" s="6">
        <v>0.005817999999999999</v>
      </c>
      <c r="J30" s="6">
        <v>-0.019525</v>
      </c>
      <c r="K30" s="6">
        <v>-0.041058</v>
      </c>
      <c r="L30" s="6">
        <v>-0.043435</v>
      </c>
      <c r="M30" s="6"/>
      <c r="N30" s="6"/>
      <c r="O30" s="6"/>
      <c r="P30" s="6"/>
      <c r="Q30" s="6"/>
      <c r="R30" s="6"/>
      <c r="S30" s="6"/>
      <c r="T30" s="6"/>
      <c r="U30" s="6"/>
    </row>
    <row r="31" spans="1:21" ht="12.75">
      <c r="A31" s="25" t="s">
        <v>31</v>
      </c>
      <c r="B31" s="5" t="s">
        <v>19</v>
      </c>
      <c r="C31" s="6">
        <v>-0.06453199999999999</v>
      </c>
      <c r="D31" s="6">
        <v>-0.067851</v>
      </c>
      <c r="E31" s="6">
        <v>-0.017088</v>
      </c>
      <c r="F31" s="6">
        <v>0.064472</v>
      </c>
      <c r="G31" s="6">
        <v>-0.035049</v>
      </c>
      <c r="H31" s="6">
        <v>-0.050165999999999995</v>
      </c>
      <c r="I31" s="6">
        <v>-0.045912999999999995</v>
      </c>
      <c r="J31" s="6">
        <v>-0.043841</v>
      </c>
      <c r="K31" s="6">
        <v>-0.054331</v>
      </c>
      <c r="L31" s="6">
        <v>-0.001717</v>
      </c>
      <c r="M31" s="6"/>
      <c r="N31" s="6"/>
      <c r="O31" s="6"/>
      <c r="P31" s="6"/>
      <c r="Q31" s="6"/>
      <c r="R31" s="6"/>
      <c r="S31" s="6"/>
      <c r="T31" s="6"/>
      <c r="U31" s="6"/>
    </row>
    <row r="32" spans="1:21" ht="12.75">
      <c r="A32" s="25" t="s">
        <v>31</v>
      </c>
      <c r="B32" s="5" t="s">
        <v>20</v>
      </c>
      <c r="C32" s="6">
        <v>-0.045923</v>
      </c>
      <c r="D32" s="6">
        <v>-0.045297</v>
      </c>
      <c r="E32" s="6">
        <v>-0.013493</v>
      </c>
      <c r="F32" s="6">
        <v>0.038905999999999996</v>
      </c>
      <c r="G32" s="6">
        <v>0.041519</v>
      </c>
      <c r="H32" s="6">
        <v>0.042317</v>
      </c>
      <c r="I32" s="6">
        <v>0.009544</v>
      </c>
      <c r="J32" s="6">
        <v>0.014558999999999999</v>
      </c>
      <c r="K32" s="6">
        <v>0.011876999999999999</v>
      </c>
      <c r="L32" s="6">
        <v>0.001807</v>
      </c>
      <c r="M32" s="6"/>
      <c r="N32" s="6"/>
      <c r="O32" s="6"/>
      <c r="P32" s="6"/>
      <c r="Q32" s="6"/>
      <c r="R32" s="6"/>
      <c r="S32" s="6"/>
      <c r="T32" s="6"/>
      <c r="U32" s="6"/>
    </row>
    <row r="33" spans="1:21" ht="12.75">
      <c r="A33" s="25" t="s">
        <v>31</v>
      </c>
      <c r="B33" s="5" t="s">
        <v>21</v>
      </c>
      <c r="C33" s="6">
        <v>-0.006114</v>
      </c>
      <c r="D33" s="6">
        <v>0.030441</v>
      </c>
      <c r="E33" s="6">
        <v>0.097595</v>
      </c>
      <c r="F33" s="6">
        <v>0.027913999999999998</v>
      </c>
      <c r="G33" s="6">
        <v>0.113866</v>
      </c>
      <c r="H33" s="6">
        <v>0.021379</v>
      </c>
      <c r="I33" s="6">
        <v>0.017912</v>
      </c>
      <c r="J33" s="6">
        <v>0.059803999999999996</v>
      </c>
      <c r="K33" s="6">
        <v>0.056873999999999994</v>
      </c>
      <c r="L33" s="6">
        <v>0.055525</v>
      </c>
      <c r="M33" s="6"/>
      <c r="N33" s="6"/>
      <c r="O33" s="6"/>
      <c r="P33" s="6"/>
      <c r="Q33" s="6"/>
      <c r="R33" s="6"/>
      <c r="S33" s="6"/>
      <c r="T33" s="6"/>
      <c r="U33" s="6"/>
    </row>
    <row r="34" spans="1:21" ht="12.75">
      <c r="A34" s="25" t="s">
        <v>31</v>
      </c>
      <c r="B34" s="5" t="s">
        <v>22</v>
      </c>
      <c r="C34" s="6">
        <v>0.101626</v>
      </c>
      <c r="D34" s="6">
        <v>0.109858</v>
      </c>
      <c r="E34" s="6">
        <v>0.073896</v>
      </c>
      <c r="F34" s="6">
        <v>0.08438799999999999</v>
      </c>
      <c r="G34" s="6">
        <v>0.110134</v>
      </c>
      <c r="H34" s="6">
        <v>0.08489</v>
      </c>
      <c r="I34" s="6">
        <v>0.09561599999999999</v>
      </c>
      <c r="J34" s="6">
        <v>0.056133999999999996</v>
      </c>
      <c r="K34" s="6">
        <v>0.043754999999999995</v>
      </c>
      <c r="L34" s="6">
        <v>0.047611999999999995</v>
      </c>
      <c r="M34" s="6"/>
      <c r="N34" s="6"/>
      <c r="O34" s="6"/>
      <c r="P34" s="6"/>
      <c r="Q34" s="6"/>
      <c r="R34" s="6"/>
      <c r="S34" s="6"/>
      <c r="T34" s="6"/>
      <c r="U34" s="6"/>
    </row>
    <row r="35" spans="1:21" ht="12.75">
      <c r="A35" s="25" t="s">
        <v>31</v>
      </c>
      <c r="B35" s="5" t="s">
        <v>23</v>
      </c>
      <c r="C35" s="6">
        <v>0.147092</v>
      </c>
      <c r="D35" s="6">
        <v>0.110956</v>
      </c>
      <c r="E35" s="6">
        <v>0.052462999999999996</v>
      </c>
      <c r="F35" s="6">
        <v>0.085792</v>
      </c>
      <c r="G35" s="6">
        <v>0.089423</v>
      </c>
      <c r="H35" s="6">
        <v>0.060021</v>
      </c>
      <c r="I35" s="6">
        <v>0.062322999999999996</v>
      </c>
      <c r="J35" s="6">
        <v>0.038743</v>
      </c>
      <c r="K35" s="6">
        <v>0.032298</v>
      </c>
      <c r="L35" s="6">
        <v>0.038293</v>
      </c>
      <c r="M35" s="6"/>
      <c r="N35" s="6"/>
      <c r="O35" s="6"/>
      <c r="P35" s="6"/>
      <c r="Q35" s="6"/>
      <c r="R35" s="6"/>
      <c r="S35" s="6"/>
      <c r="T35" s="6"/>
      <c r="U35" s="6"/>
    </row>
    <row r="36" spans="1:21" ht="12.75">
      <c r="A36" s="25" t="s">
        <v>31</v>
      </c>
      <c r="B36" s="5" t="s">
        <v>24</v>
      </c>
      <c r="C36" s="6">
        <v>0.154628</v>
      </c>
      <c r="D36" s="6">
        <v>0.11472299999999999</v>
      </c>
      <c r="E36" s="6">
        <v>0.079627</v>
      </c>
      <c r="F36" s="6">
        <v>0.184212</v>
      </c>
      <c r="G36" s="6">
        <v>0.071936</v>
      </c>
      <c r="H36" s="6">
        <v>0.150104</v>
      </c>
      <c r="I36" s="6">
        <v>0.046938</v>
      </c>
      <c r="J36" s="6">
        <v>0.186588</v>
      </c>
      <c r="K36" s="6">
        <v>0.045696999999999995</v>
      </c>
      <c r="L36" s="6">
        <v>0.008183</v>
      </c>
      <c r="M36" s="6"/>
      <c r="N36" s="6"/>
      <c r="O36" s="6"/>
      <c r="P36" s="6"/>
      <c r="Q36" s="6"/>
      <c r="R36" s="6"/>
      <c r="S36" s="6"/>
      <c r="T36" s="6"/>
      <c r="U36" s="6"/>
    </row>
    <row r="37" spans="1:21" ht="12.75">
      <c r="A37" s="26" t="s">
        <v>32</v>
      </c>
      <c r="B37" s="7" t="s">
        <v>17</v>
      </c>
      <c r="C37" s="8"/>
      <c r="D37" s="8"/>
      <c r="E37" s="8"/>
      <c r="F37" s="8">
        <v>0.101237</v>
      </c>
      <c r="G37" s="8">
        <v>0.10403799999999999</v>
      </c>
      <c r="H37" s="8">
        <v>0.098039</v>
      </c>
      <c r="I37" s="8">
        <v>0.090586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2.75">
      <c r="A38" s="26" t="s">
        <v>33</v>
      </c>
      <c r="B38" s="7" t="s">
        <v>19</v>
      </c>
      <c r="C38" s="8"/>
      <c r="D38" s="8"/>
      <c r="E38" s="8"/>
      <c r="F38" s="8">
        <v>0.097492</v>
      </c>
      <c r="G38" s="8">
        <v>0.09307499999999999</v>
      </c>
      <c r="H38" s="8">
        <v>0.089643</v>
      </c>
      <c r="I38" s="8">
        <v>0.08932999999999999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2.75">
      <c r="A39" s="26" t="s">
        <v>33</v>
      </c>
      <c r="B39" s="7" t="s">
        <v>20</v>
      </c>
      <c r="C39" s="8"/>
      <c r="D39" s="8"/>
      <c r="E39" s="8"/>
      <c r="F39" s="8">
        <v>0.254857</v>
      </c>
      <c r="G39" s="8">
        <v>0.342976</v>
      </c>
      <c r="H39" s="8">
        <v>0.35034099999999996</v>
      </c>
      <c r="I39" s="8">
        <v>0.35950699999999997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2.75">
      <c r="A40" s="26" t="s">
        <v>33</v>
      </c>
      <c r="B40" s="7" t="s">
        <v>21</v>
      </c>
      <c r="C40" s="8"/>
      <c r="D40" s="8"/>
      <c r="E40" s="8"/>
      <c r="F40" s="8">
        <v>0.552814</v>
      </c>
      <c r="G40" s="8">
        <v>0.5196189999999999</v>
      </c>
      <c r="H40" s="8">
        <v>0.552323</v>
      </c>
      <c r="I40" s="8">
        <v>0.529864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2.75">
      <c r="A41" s="26" t="s">
        <v>33</v>
      </c>
      <c r="B41" s="7" t="s">
        <v>22</v>
      </c>
      <c r="C41" s="8"/>
      <c r="D41" s="8"/>
      <c r="E41" s="8"/>
      <c r="F41" s="8">
        <v>0.573776</v>
      </c>
      <c r="G41" s="8">
        <v>0.621603</v>
      </c>
      <c r="H41" s="8">
        <v>0.615304</v>
      </c>
      <c r="I41" s="8">
        <v>0.57862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2.75">
      <c r="A42" s="26" t="s">
        <v>33</v>
      </c>
      <c r="B42" s="7" t="s">
        <v>23</v>
      </c>
      <c r="C42" s="8"/>
      <c r="D42" s="8"/>
      <c r="E42" s="8"/>
      <c r="F42" s="8">
        <v>0.110264</v>
      </c>
      <c r="G42" s="8">
        <v>0.119255</v>
      </c>
      <c r="H42" s="8">
        <v>0.09193</v>
      </c>
      <c r="I42" s="8">
        <v>0.07862799999999999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2.75">
      <c r="A43" s="26" t="s">
        <v>33</v>
      </c>
      <c r="B43" s="7" t="s">
        <v>24</v>
      </c>
      <c r="C43" s="8"/>
      <c r="D43" s="8"/>
      <c r="E43" s="8"/>
      <c r="F43" s="8">
        <v>0.363654</v>
      </c>
      <c r="G43" s="8">
        <v>0.3453</v>
      </c>
      <c r="H43" s="8">
        <v>0.41770799999999997</v>
      </c>
      <c r="I43" s="8">
        <v>0.22939199999999998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2.75">
      <c r="A44" s="25" t="s">
        <v>34</v>
      </c>
      <c r="B44" s="5" t="s">
        <v>17</v>
      </c>
      <c r="C44" s="6">
        <v>-0.032473</v>
      </c>
      <c r="D44" s="6">
        <v>0.016654</v>
      </c>
      <c r="E44" s="6">
        <v>0.000243</v>
      </c>
      <c r="F44" s="6">
        <v>-0.02865</v>
      </c>
      <c r="G44" s="6">
        <v>-0.041873</v>
      </c>
      <c r="H44" s="6">
        <v>-0.042477999999999995</v>
      </c>
      <c r="I44" s="6">
        <v>-0.054728</v>
      </c>
      <c r="J44" s="6">
        <v>-0.075955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.75">
      <c r="A45" s="25" t="s">
        <v>35</v>
      </c>
      <c r="B45" s="5" t="s">
        <v>19</v>
      </c>
      <c r="C45" s="6">
        <v>-0.032473</v>
      </c>
      <c r="D45" s="6">
        <v>0.016654</v>
      </c>
      <c r="E45" s="6">
        <v>-0.014414999999999999</v>
      </c>
      <c r="F45" s="6">
        <v>-0.02865</v>
      </c>
      <c r="G45" s="6">
        <v>-0.041873</v>
      </c>
      <c r="H45" s="6">
        <v>-0.08219699999999999</v>
      </c>
      <c r="I45" s="6">
        <v>-0.091093</v>
      </c>
      <c r="J45" s="6">
        <v>-0.092767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.75">
      <c r="A46" s="25" t="s">
        <v>35</v>
      </c>
      <c r="B46" s="5" t="s">
        <v>20</v>
      </c>
      <c r="C46" s="6">
        <v>-0.032473</v>
      </c>
      <c r="D46" s="6">
        <v>0.016654</v>
      </c>
      <c r="E46" s="6">
        <v>-0.064415</v>
      </c>
      <c r="F46" s="6">
        <v>-0.095731</v>
      </c>
      <c r="G46" s="6">
        <v>-0.101185</v>
      </c>
      <c r="H46" s="6">
        <v>-0.10795099999999999</v>
      </c>
      <c r="I46" s="6">
        <v>-0.110098</v>
      </c>
      <c r="J46" s="6">
        <v>-0.12103299999999999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.75">
      <c r="A47" s="25" t="s">
        <v>35</v>
      </c>
      <c r="B47" s="5" t="s">
        <v>21</v>
      </c>
      <c r="C47" s="6">
        <v>-0.032473</v>
      </c>
      <c r="D47" s="6">
        <v>0.016654</v>
      </c>
      <c r="E47" s="6">
        <v>-0.023708999999999997</v>
      </c>
      <c r="F47" s="6">
        <v>0.135207</v>
      </c>
      <c r="G47" s="6">
        <v>0.11418199999999999</v>
      </c>
      <c r="H47" s="6">
        <v>0.119104</v>
      </c>
      <c r="I47" s="6">
        <v>0.115132</v>
      </c>
      <c r="J47" s="6">
        <v>0.10621699999999999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75">
      <c r="A48" s="25" t="s">
        <v>35</v>
      </c>
      <c r="B48" s="5" t="s">
        <v>22</v>
      </c>
      <c r="C48" s="6">
        <v>0.014504999999999999</v>
      </c>
      <c r="D48" s="6">
        <v>0.190265</v>
      </c>
      <c r="E48" s="6">
        <v>0.375204</v>
      </c>
      <c r="F48" s="6">
        <v>0.114269</v>
      </c>
      <c r="G48" s="6">
        <v>0.090999</v>
      </c>
      <c r="H48" s="6">
        <v>0.101574</v>
      </c>
      <c r="I48" s="6">
        <v>0.098068</v>
      </c>
      <c r="J48" s="6">
        <v>0.147805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.75">
      <c r="A49" s="25" t="s">
        <v>35</v>
      </c>
      <c r="B49" s="5" t="s">
        <v>23</v>
      </c>
      <c r="C49" s="6">
        <v>0.037363</v>
      </c>
      <c r="D49" s="6">
        <v>0.049679999999999995</v>
      </c>
      <c r="E49" s="6">
        <v>0.028096</v>
      </c>
      <c r="F49" s="6">
        <v>0.0448</v>
      </c>
      <c r="G49" s="6">
        <v>0.032303</v>
      </c>
      <c r="H49" s="6">
        <v>0.036359999999999996</v>
      </c>
      <c r="I49" s="6">
        <v>0.025782</v>
      </c>
      <c r="J49" s="6">
        <v>0.028123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.75">
      <c r="A50" s="25" t="s">
        <v>35</v>
      </c>
      <c r="B50" s="5" t="s">
        <v>24</v>
      </c>
      <c r="C50" s="6">
        <v>0.097564</v>
      </c>
      <c r="D50" s="6">
        <v>0.077433</v>
      </c>
      <c r="E50" s="6">
        <v>0.038085999999999995</v>
      </c>
      <c r="F50" s="6">
        <v>0.08044899999999999</v>
      </c>
      <c r="G50" s="6">
        <v>0.043619</v>
      </c>
      <c r="H50" s="6">
        <v>-0.012835</v>
      </c>
      <c r="I50" s="6">
        <v>0.142902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75">
      <c r="A51" s="26" t="s">
        <v>36</v>
      </c>
      <c r="B51" s="7" t="s">
        <v>17</v>
      </c>
      <c r="C51" s="8">
        <v>0.000785</v>
      </c>
      <c r="D51" s="8">
        <v>0.001958</v>
      </c>
      <c r="E51" s="8">
        <v>0.000441</v>
      </c>
      <c r="F51" s="8">
        <v>0.0016229999999999999</v>
      </c>
      <c r="G51" s="8">
        <v>0.000112</v>
      </c>
      <c r="H51" s="8">
        <v>-0.001694</v>
      </c>
      <c r="I51" s="8">
        <v>-0.000878</v>
      </c>
      <c r="J51" s="8">
        <v>-0.0019879999999999997</v>
      </c>
      <c r="K51" s="8">
        <v>-0.0026509999999999997</v>
      </c>
      <c r="L51" s="8">
        <v>0.013123</v>
      </c>
      <c r="M51" s="8"/>
      <c r="N51" s="8"/>
      <c r="O51" s="8"/>
      <c r="P51" s="8"/>
      <c r="Q51" s="8"/>
      <c r="R51" s="8"/>
      <c r="S51" s="8"/>
      <c r="T51" s="8"/>
      <c r="U51" s="8"/>
    </row>
    <row r="52" spans="1:21" ht="12.75">
      <c r="A52" s="26" t="s">
        <v>37</v>
      </c>
      <c r="B52" s="7" t="s">
        <v>19</v>
      </c>
      <c r="C52" s="8">
        <v>0.026924</v>
      </c>
      <c r="D52" s="8">
        <v>0.024182</v>
      </c>
      <c r="E52" s="8">
        <v>0.025318</v>
      </c>
      <c r="F52" s="8">
        <v>0.011861</v>
      </c>
      <c r="G52" s="8">
        <v>0.014081</v>
      </c>
      <c r="H52" s="8">
        <v>0.033805999999999996</v>
      </c>
      <c r="I52" s="8">
        <v>0.033399</v>
      </c>
      <c r="J52" s="8">
        <v>0.03103</v>
      </c>
      <c r="K52" s="8">
        <v>0.030230999999999997</v>
      </c>
      <c r="L52" s="8">
        <v>0.027861999999999998</v>
      </c>
      <c r="M52" s="8"/>
      <c r="N52" s="8"/>
      <c r="O52" s="8"/>
      <c r="P52" s="8"/>
      <c r="Q52" s="8"/>
      <c r="R52" s="8"/>
      <c r="S52" s="8"/>
      <c r="T52" s="8"/>
      <c r="U52" s="8"/>
    </row>
    <row r="53" spans="1:21" ht="12.75">
      <c r="A53" s="26" t="s">
        <v>37</v>
      </c>
      <c r="B53" s="7" t="s">
        <v>20</v>
      </c>
      <c r="C53" s="8">
        <v>0.026924</v>
      </c>
      <c r="D53" s="8">
        <v>0.024182</v>
      </c>
      <c r="E53" s="8">
        <v>0.014081999999999999</v>
      </c>
      <c r="F53" s="8">
        <v>0.010247</v>
      </c>
      <c r="G53" s="8">
        <v>0.03042</v>
      </c>
      <c r="H53" s="8">
        <v>0.031127</v>
      </c>
      <c r="I53" s="8">
        <v>0.025075</v>
      </c>
      <c r="J53" s="8">
        <v>0.025054</v>
      </c>
      <c r="K53" s="8">
        <v>0.020302999999999998</v>
      </c>
      <c r="L53" s="8">
        <v>0.015536999999999999</v>
      </c>
      <c r="M53" s="8"/>
      <c r="N53" s="8"/>
      <c r="O53" s="8"/>
      <c r="P53" s="8"/>
      <c r="Q53" s="8"/>
      <c r="R53" s="8"/>
      <c r="S53" s="8"/>
      <c r="T53" s="8"/>
      <c r="U53" s="8"/>
    </row>
    <row r="54" spans="1:21" ht="12.75">
      <c r="A54" s="26" t="s">
        <v>37</v>
      </c>
      <c r="B54" s="7" t="s">
        <v>21</v>
      </c>
      <c r="C54" s="8">
        <v>0.025865</v>
      </c>
      <c r="D54" s="8">
        <v>0.023105</v>
      </c>
      <c r="E54" s="8">
        <v>0.06736199999999999</v>
      </c>
      <c r="F54" s="8">
        <v>0.119547</v>
      </c>
      <c r="G54" s="8">
        <v>0.06673</v>
      </c>
      <c r="H54" s="8">
        <v>0.12024399999999999</v>
      </c>
      <c r="I54" s="8">
        <v>0.134249</v>
      </c>
      <c r="J54" s="8">
        <v>0.125573</v>
      </c>
      <c r="K54" s="8">
        <v>0.124</v>
      </c>
      <c r="L54" s="8">
        <v>0.124</v>
      </c>
      <c r="M54" s="8"/>
      <c r="N54" s="8"/>
      <c r="O54" s="8"/>
      <c r="P54" s="8"/>
      <c r="Q54" s="8"/>
      <c r="R54" s="8"/>
      <c r="S54" s="8"/>
      <c r="T54" s="8"/>
      <c r="U54" s="8"/>
    </row>
    <row r="55" spans="1:21" ht="12.75">
      <c r="A55" s="26" t="s">
        <v>37</v>
      </c>
      <c r="B55" s="7" t="s">
        <v>22</v>
      </c>
      <c r="C55" s="8">
        <v>0.025865</v>
      </c>
      <c r="D55" s="8">
        <v>0.069495</v>
      </c>
      <c r="E55" s="8">
        <v>0.181926</v>
      </c>
      <c r="F55" s="8">
        <v>0.14702099999999999</v>
      </c>
      <c r="G55" s="8">
        <v>0.146985</v>
      </c>
      <c r="H55" s="8">
        <v>0.155886</v>
      </c>
      <c r="I55" s="8">
        <v>0.154952</v>
      </c>
      <c r="J55" s="8">
        <v>0.12864899999999999</v>
      </c>
      <c r="K55" s="8">
        <v>0.095635</v>
      </c>
      <c r="L55" s="8">
        <v>0.096912</v>
      </c>
      <c r="M55" s="8"/>
      <c r="N55" s="8"/>
      <c r="O55" s="8"/>
      <c r="P55" s="8"/>
      <c r="Q55" s="8"/>
      <c r="R55" s="8"/>
      <c r="S55" s="8"/>
      <c r="T55" s="8"/>
      <c r="U55" s="8"/>
    </row>
    <row r="56" spans="1:21" ht="12.75">
      <c r="A56" s="26" t="s">
        <v>37</v>
      </c>
      <c r="B56" s="7" t="s">
        <v>23</v>
      </c>
      <c r="C56" s="8">
        <v>0.037163999999999996</v>
      </c>
      <c r="D56" s="8">
        <v>0.040185</v>
      </c>
      <c r="E56" s="8">
        <v>0.043772</v>
      </c>
      <c r="F56" s="8">
        <v>0.056844</v>
      </c>
      <c r="G56" s="8">
        <v>0.040959999999999996</v>
      </c>
      <c r="H56" s="8">
        <v>0.021852999999999997</v>
      </c>
      <c r="I56" s="8">
        <v>0.016444999999999998</v>
      </c>
      <c r="J56" s="8">
        <v>0.030213</v>
      </c>
      <c r="K56" s="8">
        <v>0.028044</v>
      </c>
      <c r="L56" s="8">
        <v>0.022779</v>
      </c>
      <c r="M56" s="8"/>
      <c r="N56" s="8"/>
      <c r="O56" s="8"/>
      <c r="P56" s="8"/>
      <c r="Q56" s="8"/>
      <c r="R56" s="8"/>
      <c r="S56" s="8"/>
      <c r="T56" s="8"/>
      <c r="U56" s="8"/>
    </row>
    <row r="57" spans="1:21" ht="12.75">
      <c r="A57" s="26" t="s">
        <v>37</v>
      </c>
      <c r="B57" s="7" t="s">
        <v>24</v>
      </c>
      <c r="C57" s="8">
        <v>0.026924</v>
      </c>
      <c r="D57" s="8">
        <v>0.019926</v>
      </c>
      <c r="E57" s="8">
        <v>0.054298</v>
      </c>
      <c r="F57" s="8">
        <v>0.014227</v>
      </c>
      <c r="G57" s="8">
        <v>0.003195</v>
      </c>
      <c r="H57" s="8">
        <v>0.000454</v>
      </c>
      <c r="I57" s="8">
        <v>0.051834</v>
      </c>
      <c r="J57" s="8">
        <v>0.006428</v>
      </c>
      <c r="K57" s="8">
        <v>0.017454</v>
      </c>
      <c r="L57" s="8">
        <v>0.036091</v>
      </c>
      <c r="M57" s="8"/>
      <c r="N57" s="8"/>
      <c r="O57" s="8"/>
      <c r="P57" s="8"/>
      <c r="Q57" s="8"/>
      <c r="R57" s="8"/>
      <c r="S57" s="8"/>
      <c r="T57" s="8"/>
      <c r="U57" s="8"/>
    </row>
    <row r="58" spans="1:21" ht="12.75">
      <c r="A58" s="25" t="s">
        <v>38</v>
      </c>
      <c r="B58" s="5" t="s">
        <v>17</v>
      </c>
      <c r="C58" s="6">
        <v>-0.001635</v>
      </c>
      <c r="D58" s="6">
        <v>-0.00157</v>
      </c>
      <c r="E58" s="6">
        <v>-0.0031439999999999997</v>
      </c>
      <c r="F58" s="6">
        <v>-0.003012</v>
      </c>
      <c r="G58" s="6">
        <v>-0.0045249999999999995</v>
      </c>
      <c r="H58" s="6">
        <v>-0.004326</v>
      </c>
      <c r="I58" s="6">
        <v>-0.002407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75">
      <c r="A59" s="25" t="s">
        <v>39</v>
      </c>
      <c r="B59" s="5" t="s">
        <v>19</v>
      </c>
      <c r="C59" s="6">
        <v>0.000136</v>
      </c>
      <c r="D59" s="6">
        <v>-0.00157</v>
      </c>
      <c r="E59" s="6">
        <v>-0.0031439999999999997</v>
      </c>
      <c r="F59" s="6">
        <v>0.000548</v>
      </c>
      <c r="G59" s="6">
        <v>0.0041199999999999995</v>
      </c>
      <c r="H59" s="6">
        <v>0.018178</v>
      </c>
      <c r="I59" s="6">
        <v>0.016457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75">
      <c r="A60" s="25" t="s">
        <v>39</v>
      </c>
      <c r="B60" s="5" t="s">
        <v>20</v>
      </c>
      <c r="C60" s="6">
        <v>0.000136</v>
      </c>
      <c r="D60" s="6">
        <v>0.060356999999999994</v>
      </c>
      <c r="E60" s="6">
        <v>0.18401599999999999</v>
      </c>
      <c r="F60" s="6">
        <v>0.182281</v>
      </c>
      <c r="G60" s="6">
        <v>0.19403399999999998</v>
      </c>
      <c r="H60" s="6">
        <v>0.18489999999999998</v>
      </c>
      <c r="I60" s="6">
        <v>0.18826099999999998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75">
      <c r="A61" s="25" t="s">
        <v>39</v>
      </c>
      <c r="B61" s="5" t="s">
        <v>21</v>
      </c>
      <c r="C61" s="6">
        <v>0.38754299999999997</v>
      </c>
      <c r="D61" s="6">
        <v>0.33908099999999997</v>
      </c>
      <c r="E61" s="6">
        <v>0.337354</v>
      </c>
      <c r="F61" s="6">
        <v>0.251791</v>
      </c>
      <c r="G61" s="6">
        <v>0.243356</v>
      </c>
      <c r="H61" s="6">
        <v>0.286115</v>
      </c>
      <c r="I61" s="6">
        <v>0.30472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75">
      <c r="A62" s="25" t="s">
        <v>39</v>
      </c>
      <c r="B62" s="5" t="s">
        <v>22</v>
      </c>
      <c r="C62" s="6">
        <v>0.5</v>
      </c>
      <c r="D62" s="6">
        <v>0.44457599999999997</v>
      </c>
      <c r="E62" s="6">
        <v>0.44653</v>
      </c>
      <c r="F62" s="6">
        <v>0.421159</v>
      </c>
      <c r="G62" s="6">
        <v>0.356325</v>
      </c>
      <c r="H62" s="6">
        <v>0.33690899999999996</v>
      </c>
      <c r="I62" s="6">
        <v>0.37691399999999997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75">
      <c r="A63" s="25" t="s">
        <v>39</v>
      </c>
      <c r="B63" s="5" t="s">
        <v>23</v>
      </c>
      <c r="C63" s="6">
        <v>0.33650399999999997</v>
      </c>
      <c r="D63" s="6">
        <v>0.117688</v>
      </c>
      <c r="E63" s="6">
        <v>0.09408899999999999</v>
      </c>
      <c r="F63" s="6">
        <v>0.08008699999999999</v>
      </c>
      <c r="G63" s="6">
        <v>0.068572</v>
      </c>
      <c r="H63" s="6">
        <v>0.039893</v>
      </c>
      <c r="I63" s="6">
        <v>0.048090999999999995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75">
      <c r="A64" s="25" t="s">
        <v>39</v>
      </c>
      <c r="B64" s="5" t="s">
        <v>24</v>
      </c>
      <c r="C64" s="6">
        <v>0.388689</v>
      </c>
      <c r="D64" s="6">
        <v>0.237846</v>
      </c>
      <c r="E64" s="6">
        <v>0.21229599999999998</v>
      </c>
      <c r="F64" s="6">
        <v>0.032692</v>
      </c>
      <c r="G64" s="6">
        <v>0.338437</v>
      </c>
      <c r="H64" s="6">
        <v>-0.006757</v>
      </c>
      <c r="I64" s="6">
        <v>0.016295999999999998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75">
      <c r="A65" s="26" t="s">
        <v>40</v>
      </c>
      <c r="B65" s="7" t="s">
        <v>17</v>
      </c>
      <c r="C65" s="8"/>
      <c r="D65" s="8"/>
      <c r="E65" s="8"/>
      <c r="F65" s="8"/>
      <c r="G65" s="8"/>
      <c r="H65" s="8"/>
      <c r="I65" s="8"/>
      <c r="J65" s="8"/>
      <c r="K65" s="8">
        <v>0.033685</v>
      </c>
      <c r="L65" s="8">
        <v>0.033236</v>
      </c>
      <c r="M65" s="8">
        <v>0.032937</v>
      </c>
      <c r="N65" s="8">
        <v>0.034735999999999996</v>
      </c>
      <c r="O65" s="8">
        <v>0.034082</v>
      </c>
      <c r="P65" s="8">
        <v>0.032764</v>
      </c>
      <c r="Q65" s="8">
        <v>0.036591</v>
      </c>
      <c r="R65" s="8"/>
      <c r="S65" s="8"/>
      <c r="T65" s="8"/>
      <c r="U65" s="8"/>
    </row>
    <row r="66" spans="1:21" ht="12.75">
      <c r="A66" s="26" t="s">
        <v>41</v>
      </c>
      <c r="B66" s="7" t="s">
        <v>19</v>
      </c>
      <c r="C66" s="8"/>
      <c r="D66" s="8"/>
      <c r="E66" s="8"/>
      <c r="F66" s="8"/>
      <c r="G66" s="8"/>
      <c r="H66" s="8"/>
      <c r="I66" s="8"/>
      <c r="J66" s="8"/>
      <c r="K66" s="8">
        <v>0.12958999999999998</v>
      </c>
      <c r="L66" s="8">
        <v>0.129887</v>
      </c>
      <c r="M66" s="8">
        <v>0.220489</v>
      </c>
      <c r="N66" s="8">
        <v>0.22145099999999998</v>
      </c>
      <c r="O66" s="8">
        <v>0.219825</v>
      </c>
      <c r="P66" s="8">
        <v>0.220419</v>
      </c>
      <c r="Q66" s="8">
        <v>0.224301</v>
      </c>
      <c r="R66" s="8"/>
      <c r="S66" s="8"/>
      <c r="T66" s="8"/>
      <c r="U66" s="8"/>
    </row>
    <row r="67" spans="1:21" ht="12.75">
      <c r="A67" s="26" t="s">
        <v>41</v>
      </c>
      <c r="B67" s="7" t="s">
        <v>20</v>
      </c>
      <c r="C67" s="8"/>
      <c r="D67" s="8"/>
      <c r="E67" s="8"/>
      <c r="F67" s="8"/>
      <c r="G67" s="8"/>
      <c r="H67" s="8"/>
      <c r="I67" s="8"/>
      <c r="J67" s="8"/>
      <c r="K67" s="8">
        <v>0.182143</v>
      </c>
      <c r="L67" s="8">
        <v>0.18273299999999998</v>
      </c>
      <c r="M67" s="8">
        <v>0.181278</v>
      </c>
      <c r="N67" s="8">
        <v>0.18079299999999998</v>
      </c>
      <c r="O67" s="8">
        <v>0.256002</v>
      </c>
      <c r="P67" s="8">
        <v>0.256544</v>
      </c>
      <c r="Q67" s="8">
        <v>0.244412</v>
      </c>
      <c r="R67" s="8"/>
      <c r="S67" s="8"/>
      <c r="T67" s="8"/>
      <c r="U67" s="8"/>
    </row>
    <row r="68" spans="1:21" ht="12.75">
      <c r="A68" s="26" t="s">
        <v>41</v>
      </c>
      <c r="B68" s="7" t="s">
        <v>21</v>
      </c>
      <c r="C68" s="8"/>
      <c r="D68" s="8"/>
      <c r="E68" s="8"/>
      <c r="F68" s="8"/>
      <c r="G68" s="8"/>
      <c r="H68" s="8"/>
      <c r="I68" s="8"/>
      <c r="J68" s="8"/>
      <c r="K68" s="8">
        <v>0.5562079999999999</v>
      </c>
      <c r="L68" s="8">
        <v>0.581432</v>
      </c>
      <c r="M68" s="8">
        <v>0.571713</v>
      </c>
      <c r="N68" s="8">
        <v>0.5749759999999999</v>
      </c>
      <c r="O68" s="8">
        <v>0.61653</v>
      </c>
      <c r="P68" s="8">
        <v>0.608332</v>
      </c>
      <c r="Q68" s="8">
        <v>0.604547</v>
      </c>
      <c r="R68" s="8"/>
      <c r="S68" s="8"/>
      <c r="T68" s="8"/>
      <c r="U68" s="8"/>
    </row>
    <row r="69" spans="1:21" ht="12.75">
      <c r="A69" s="26" t="s">
        <v>41</v>
      </c>
      <c r="B69" s="7" t="s">
        <v>22</v>
      </c>
      <c r="C69" s="8"/>
      <c r="D69" s="8"/>
      <c r="E69" s="8"/>
      <c r="F69" s="8"/>
      <c r="G69" s="8"/>
      <c r="H69" s="8"/>
      <c r="I69" s="8"/>
      <c r="J69" s="8"/>
      <c r="K69" s="8">
        <v>0.497388</v>
      </c>
      <c r="L69" s="8">
        <v>0.485265</v>
      </c>
      <c r="M69" s="8">
        <v>0.559943</v>
      </c>
      <c r="N69" s="8">
        <v>0.523903</v>
      </c>
      <c r="O69" s="8">
        <v>0.550326</v>
      </c>
      <c r="P69" s="8">
        <v>0.507643</v>
      </c>
      <c r="Q69" s="8">
        <v>0.498529</v>
      </c>
      <c r="R69" s="8"/>
      <c r="S69" s="8"/>
      <c r="T69" s="8"/>
      <c r="U69" s="8"/>
    </row>
    <row r="70" spans="1:21" ht="12.75">
      <c r="A70" s="26" t="s">
        <v>41</v>
      </c>
      <c r="B70" s="7" t="s">
        <v>23</v>
      </c>
      <c r="C70" s="8"/>
      <c r="D70" s="8"/>
      <c r="E70" s="8"/>
      <c r="F70" s="8"/>
      <c r="G70" s="8"/>
      <c r="H70" s="8"/>
      <c r="I70" s="8"/>
      <c r="J70" s="8"/>
      <c r="K70" s="8">
        <v>0.029672999999999998</v>
      </c>
      <c r="L70" s="8">
        <v>0.024043</v>
      </c>
      <c r="M70" s="8">
        <v>0.037596</v>
      </c>
      <c r="N70" s="8">
        <v>0.019275999999999998</v>
      </c>
      <c r="O70" s="8">
        <v>0.017396</v>
      </c>
      <c r="P70" s="8">
        <v>0.018951</v>
      </c>
      <c r="Q70" s="8">
        <v>0.02124</v>
      </c>
      <c r="R70" s="8"/>
      <c r="S70" s="8"/>
      <c r="T70" s="8"/>
      <c r="U70" s="8"/>
    </row>
    <row r="71" spans="1:21" ht="12.75">
      <c r="A71" s="26" t="s">
        <v>41</v>
      </c>
      <c r="B71" s="7" t="s">
        <v>24</v>
      </c>
      <c r="C71" s="8"/>
      <c r="D71" s="8"/>
      <c r="E71" s="8"/>
      <c r="F71" s="8"/>
      <c r="G71" s="8"/>
      <c r="H71" s="8"/>
      <c r="I71" s="8"/>
      <c r="J71" s="8"/>
      <c r="K71" s="8">
        <v>0.141874</v>
      </c>
      <c r="L71" s="8">
        <v>0.322517</v>
      </c>
      <c r="M71" s="8">
        <v>0.17391299999999998</v>
      </c>
      <c r="N71" s="8">
        <v>0.302795</v>
      </c>
      <c r="O71" s="8">
        <v>0.31798099999999996</v>
      </c>
      <c r="P71" s="8">
        <v>0.25876</v>
      </c>
      <c r="Q71" s="8">
        <v>0.11075299999999999</v>
      </c>
      <c r="R71" s="8"/>
      <c r="S71" s="8"/>
      <c r="T71" s="8"/>
      <c r="U71" s="8"/>
    </row>
    <row r="72" spans="1:21" ht="12.75">
      <c r="A72" s="25" t="s">
        <v>42</v>
      </c>
      <c r="B72" s="5" t="s">
        <v>17</v>
      </c>
      <c r="C72" s="6">
        <v>0.135514</v>
      </c>
      <c r="D72" s="6">
        <v>0.088882</v>
      </c>
      <c r="E72" s="6">
        <v>0.048691</v>
      </c>
      <c r="F72" s="6">
        <v>0.014079999999999999</v>
      </c>
      <c r="G72" s="6">
        <v>0.11835699999999999</v>
      </c>
      <c r="H72" s="6">
        <v>0.028872</v>
      </c>
      <c r="I72" s="6">
        <v>0.024329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75">
      <c r="A73" s="25" t="s">
        <v>43</v>
      </c>
      <c r="B73" s="5" t="s">
        <v>19</v>
      </c>
      <c r="C73" s="6">
        <v>0.083841</v>
      </c>
      <c r="D73" s="6">
        <v>0.141923</v>
      </c>
      <c r="E73" s="6">
        <v>0.217295</v>
      </c>
      <c r="F73" s="6">
        <v>0.220906</v>
      </c>
      <c r="G73" s="6">
        <v>0.203204</v>
      </c>
      <c r="H73" s="6">
        <v>0.36382699999999996</v>
      </c>
      <c r="I73" s="6">
        <v>0.35728899999999997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75">
      <c r="A74" s="25" t="s">
        <v>43</v>
      </c>
      <c r="B74" s="5" t="s">
        <v>20</v>
      </c>
      <c r="C74" s="6">
        <v>-0.102795</v>
      </c>
      <c r="D74" s="6">
        <v>0.327461</v>
      </c>
      <c r="E74" s="6">
        <v>0.16572</v>
      </c>
      <c r="F74" s="6">
        <v>0.161129</v>
      </c>
      <c r="G74" s="6">
        <v>0.230983</v>
      </c>
      <c r="H74" s="6">
        <v>0.184523</v>
      </c>
      <c r="I74" s="6">
        <v>0.147091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75">
      <c r="A75" s="25" t="s">
        <v>43</v>
      </c>
      <c r="B75" s="5" t="s">
        <v>21</v>
      </c>
      <c r="C75" s="6">
        <v>0.24117</v>
      </c>
      <c r="D75" s="6">
        <v>0.362927</v>
      </c>
      <c r="E75" s="6">
        <v>0.323706</v>
      </c>
      <c r="F75" s="6">
        <v>0.32923199999999997</v>
      </c>
      <c r="G75" s="6">
        <v>0.347527</v>
      </c>
      <c r="H75" s="6">
        <v>0.330409</v>
      </c>
      <c r="I75" s="6">
        <v>0.17002799999999998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75">
      <c r="A76" s="25" t="s">
        <v>43</v>
      </c>
      <c r="B76" s="5" t="s">
        <v>22</v>
      </c>
      <c r="C76" s="6">
        <v>0.4589</v>
      </c>
      <c r="D76" s="6">
        <v>0.39899399999999996</v>
      </c>
      <c r="E76" s="6">
        <v>0.363058</v>
      </c>
      <c r="F76" s="6">
        <v>0.373901</v>
      </c>
      <c r="G76" s="6">
        <v>0.198456</v>
      </c>
      <c r="H76" s="6">
        <v>0.22583899999999998</v>
      </c>
      <c r="I76" s="6">
        <v>0.277817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75">
      <c r="A77" s="25" t="s">
        <v>43</v>
      </c>
      <c r="B77" s="5" t="s">
        <v>23</v>
      </c>
      <c r="C77" s="6">
        <v>0.10155399999999999</v>
      </c>
      <c r="D77" s="6">
        <v>0.11021299999999999</v>
      </c>
      <c r="E77" s="6">
        <v>0.056818</v>
      </c>
      <c r="F77" s="6">
        <v>0.05144</v>
      </c>
      <c r="G77" s="6">
        <v>0.039129</v>
      </c>
      <c r="H77" s="6">
        <v>0.058279</v>
      </c>
      <c r="I77" s="6">
        <v>0.040756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75">
      <c r="A78" s="25" t="s">
        <v>43</v>
      </c>
      <c r="B78" s="5" t="s">
        <v>24</v>
      </c>
      <c r="C78" s="6">
        <v>0.10642399999999999</v>
      </c>
      <c r="D78" s="6">
        <v>0.206671</v>
      </c>
      <c r="E78" s="6">
        <v>0.164653</v>
      </c>
      <c r="F78" s="6">
        <v>0.17174</v>
      </c>
      <c r="G78" s="6">
        <v>0.117597</v>
      </c>
      <c r="H78" s="6">
        <v>0.161935</v>
      </c>
      <c r="I78" s="6">
        <v>0.123821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75">
      <c r="A79" s="26" t="s">
        <v>44</v>
      </c>
      <c r="B79" s="7" t="s">
        <v>17</v>
      </c>
      <c r="C79" s="8"/>
      <c r="D79" s="8"/>
      <c r="E79" s="8">
        <v>0.00048699999999999997</v>
      </c>
      <c r="F79" s="8">
        <v>0.004307</v>
      </c>
      <c r="G79" s="8">
        <v>0.01771</v>
      </c>
      <c r="H79" s="8">
        <v>0.023509</v>
      </c>
      <c r="I79" s="8">
        <v>0.031602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 ht="12.75">
      <c r="A80" s="26" t="s">
        <v>45</v>
      </c>
      <c r="B80" s="7" t="s">
        <v>19</v>
      </c>
      <c r="C80" s="8"/>
      <c r="D80" s="8"/>
      <c r="E80" s="8">
        <v>0.0008269999999999999</v>
      </c>
      <c r="F80" s="8">
        <v>0.006141</v>
      </c>
      <c r="G80" s="8">
        <v>0.133679</v>
      </c>
      <c r="H80" s="8">
        <v>0.132353</v>
      </c>
      <c r="I80" s="8">
        <v>0.12217199999999999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ht="12.75">
      <c r="A81" s="26" t="s">
        <v>45</v>
      </c>
      <c r="B81" s="7" t="s">
        <v>20</v>
      </c>
      <c r="C81" s="8"/>
      <c r="D81" s="8"/>
      <c r="E81" s="8">
        <v>0.12320199999999999</v>
      </c>
      <c r="F81" s="8">
        <v>0.297911</v>
      </c>
      <c r="G81" s="8">
        <v>0.283255</v>
      </c>
      <c r="H81" s="8">
        <v>0.28184899999999996</v>
      </c>
      <c r="I81" s="8">
        <v>0.289267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ht="12.75">
      <c r="A82" s="26" t="s">
        <v>45</v>
      </c>
      <c r="B82" s="7" t="s">
        <v>21</v>
      </c>
      <c r="C82" s="8"/>
      <c r="D82" s="8"/>
      <c r="E82" s="8">
        <v>0.365954</v>
      </c>
      <c r="F82" s="8">
        <v>0.384824</v>
      </c>
      <c r="G82" s="8">
        <v>0.39602099999999996</v>
      </c>
      <c r="H82" s="8">
        <v>0.390213</v>
      </c>
      <c r="I82" s="8">
        <v>0.35481199999999996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ht="12.75">
      <c r="A83" s="26" t="s">
        <v>45</v>
      </c>
      <c r="B83" s="7" t="s">
        <v>22</v>
      </c>
      <c r="C83" s="8"/>
      <c r="D83" s="8"/>
      <c r="E83" s="8">
        <v>0.436834</v>
      </c>
      <c r="F83" s="8">
        <v>0.388935</v>
      </c>
      <c r="G83" s="8">
        <v>0.390713</v>
      </c>
      <c r="H83" s="8">
        <v>0.365296</v>
      </c>
      <c r="I83" s="8">
        <v>0.353439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ht="12.75">
      <c r="A84" s="26" t="s">
        <v>45</v>
      </c>
      <c r="B84" s="7" t="s">
        <v>23</v>
      </c>
      <c r="C84" s="8"/>
      <c r="D84" s="8"/>
      <c r="E84" s="8">
        <v>0.10652299999999999</v>
      </c>
      <c r="F84" s="8">
        <v>0.11313999999999999</v>
      </c>
      <c r="G84" s="8">
        <v>0.06827699999999999</v>
      </c>
      <c r="H84" s="8">
        <v>0.066551</v>
      </c>
      <c r="I84" s="8">
        <v>0.063189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ht="12.75">
      <c r="A85" s="26" t="s">
        <v>45</v>
      </c>
      <c r="B85" s="7" t="s">
        <v>24</v>
      </c>
      <c r="C85" s="8"/>
      <c r="D85" s="8"/>
      <c r="E85" s="8">
        <v>0.440616</v>
      </c>
      <c r="F85" s="8">
        <v>0.43532</v>
      </c>
      <c r="G85" s="8">
        <v>0.309656</v>
      </c>
      <c r="H85" s="8">
        <v>0.39207899999999996</v>
      </c>
      <c r="I85" s="8">
        <v>0.428264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ht="12.75">
      <c r="A86" s="25" t="s">
        <v>46</v>
      </c>
      <c r="B86" s="5" t="s">
        <v>17</v>
      </c>
      <c r="C86" s="6">
        <v>0</v>
      </c>
      <c r="D86" s="6">
        <v>0.005345</v>
      </c>
      <c r="E86" s="6">
        <v>0.01611</v>
      </c>
      <c r="F86" s="6">
        <v>0.032369999999999996</v>
      </c>
      <c r="G86" s="6">
        <v>0.054189999999999995</v>
      </c>
      <c r="H86" s="6">
        <v>0.081633</v>
      </c>
      <c r="I86" s="6">
        <v>0.114754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.75">
      <c r="A87" s="25" t="s">
        <v>47</v>
      </c>
      <c r="B87" s="5" t="s">
        <v>19</v>
      </c>
      <c r="C87" s="6">
        <v>0.002309</v>
      </c>
      <c r="D87" s="6">
        <v>0.013531999999999999</v>
      </c>
      <c r="E87" s="6">
        <v>0.007737</v>
      </c>
      <c r="F87" s="6">
        <v>0.024475999999999998</v>
      </c>
      <c r="G87" s="6">
        <v>0.124926</v>
      </c>
      <c r="H87" s="6">
        <v>0.124582</v>
      </c>
      <c r="I87" s="6">
        <v>0.16407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.75">
      <c r="A88" s="25" t="s">
        <v>47</v>
      </c>
      <c r="B88" s="5" t="s">
        <v>20</v>
      </c>
      <c r="C88" s="6">
        <v>0.10817099999999999</v>
      </c>
      <c r="D88" s="6">
        <v>0.129373</v>
      </c>
      <c r="E88" s="6">
        <v>0.208227</v>
      </c>
      <c r="F88" s="6">
        <v>0.202756</v>
      </c>
      <c r="G88" s="6">
        <v>0.18085099999999998</v>
      </c>
      <c r="H88" s="6">
        <v>0.180528</v>
      </c>
      <c r="I88" s="6">
        <v>0.15858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.75">
      <c r="A89" s="25" t="s">
        <v>47</v>
      </c>
      <c r="B89" s="5" t="s">
        <v>21</v>
      </c>
      <c r="C89" s="6">
        <v>0.095593</v>
      </c>
      <c r="D89" s="6">
        <v>0.403315</v>
      </c>
      <c r="E89" s="6">
        <v>0.39763099999999996</v>
      </c>
      <c r="F89" s="6">
        <v>0.531605</v>
      </c>
      <c r="G89" s="6">
        <v>0.564256</v>
      </c>
      <c r="H89" s="6">
        <v>0.564082</v>
      </c>
      <c r="I89" s="6">
        <v>0.5092869999999999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2.75">
      <c r="A90" s="25" t="s">
        <v>47</v>
      </c>
      <c r="B90" s="5" t="s">
        <v>22</v>
      </c>
      <c r="C90" s="6">
        <v>0.305534</v>
      </c>
      <c r="D90" s="6">
        <v>0.506389</v>
      </c>
      <c r="E90" s="6">
        <v>0.6620309999999999</v>
      </c>
      <c r="F90" s="6">
        <v>0.634845</v>
      </c>
      <c r="G90" s="6">
        <v>0.593502</v>
      </c>
      <c r="H90" s="6">
        <v>0.547486</v>
      </c>
      <c r="I90" s="6">
        <v>0.377631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2.75">
      <c r="A91" s="25" t="s">
        <v>47</v>
      </c>
      <c r="B91" s="5" t="s">
        <v>23</v>
      </c>
      <c r="C91" s="6">
        <v>0.221307</v>
      </c>
      <c r="D91" s="6">
        <v>0.227959</v>
      </c>
      <c r="E91" s="6">
        <v>0.168733</v>
      </c>
      <c r="F91" s="6">
        <v>0.105601</v>
      </c>
      <c r="G91" s="6">
        <v>0.153537</v>
      </c>
      <c r="H91" s="6">
        <v>0.112165</v>
      </c>
      <c r="I91" s="6">
        <v>0.08548399999999999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2.75">
      <c r="A92" s="25" t="s">
        <v>47</v>
      </c>
      <c r="B92" s="5" t="s">
        <v>24</v>
      </c>
      <c r="C92" s="6">
        <v>0.724706</v>
      </c>
      <c r="D92" s="6">
        <v>0.529319</v>
      </c>
      <c r="E92" s="6">
        <v>0.59893</v>
      </c>
      <c r="F92" s="6">
        <v>0.460107</v>
      </c>
      <c r="G92" s="6">
        <v>0.2656</v>
      </c>
      <c r="H92" s="6">
        <v>0.27610999999999997</v>
      </c>
      <c r="I92" s="6">
        <v>0.220529</v>
      </c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.75">
      <c r="A93" s="26" t="s">
        <v>48</v>
      </c>
      <c r="B93" s="7" t="s">
        <v>17</v>
      </c>
      <c r="C93" s="8">
        <v>0.10204099999999999</v>
      </c>
      <c r="D93" s="8">
        <v>0.20903</v>
      </c>
      <c r="E93" s="8">
        <v>0.320988</v>
      </c>
      <c r="F93" s="8">
        <v>0.43795599999999996</v>
      </c>
      <c r="G93" s="8">
        <v>0.56</v>
      </c>
      <c r="H93" s="8">
        <v>0.6872039999999999</v>
      </c>
      <c r="I93" s="8">
        <v>0.819672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ht="12.75">
      <c r="A94" s="26" t="s">
        <v>49</v>
      </c>
      <c r="B94" s="7" t="s">
        <v>19</v>
      </c>
      <c r="C94" s="8">
        <v>0.10204099999999999</v>
      </c>
      <c r="D94" s="8">
        <v>0.329489</v>
      </c>
      <c r="E94" s="8">
        <v>0.721078</v>
      </c>
      <c r="F94" s="8">
        <v>0.704114</v>
      </c>
      <c r="G94" s="8">
        <v>0.836591</v>
      </c>
      <c r="H94" s="8">
        <v>0.828125</v>
      </c>
      <c r="I94" s="8">
        <v>0.819672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ht="12.75">
      <c r="A95" s="26" t="s">
        <v>49</v>
      </c>
      <c r="B95" s="7" t="s">
        <v>20</v>
      </c>
      <c r="C95" s="8">
        <v>0.10204099999999999</v>
      </c>
      <c r="D95" s="8">
        <v>0.36702999999999997</v>
      </c>
      <c r="E95" s="8">
        <v>0.402448</v>
      </c>
      <c r="F95" s="8">
        <v>0.457099</v>
      </c>
      <c r="G95" s="8">
        <v>0.441243</v>
      </c>
      <c r="H95" s="8">
        <v>0.47619</v>
      </c>
      <c r="I95" s="8">
        <v>0.46827799999999997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ht="12.75">
      <c r="A96" s="26" t="s">
        <v>49</v>
      </c>
      <c r="B96" s="7" t="s">
        <v>21</v>
      </c>
      <c r="C96" s="8">
        <v>0.815348</v>
      </c>
      <c r="D96" s="8">
        <v>0.9478669999999999</v>
      </c>
      <c r="E96" s="8">
        <v>0.9478669999999999</v>
      </c>
      <c r="F96" s="8">
        <v>0.436747</v>
      </c>
      <c r="G96" s="8">
        <v>0.397599</v>
      </c>
      <c r="H96" s="8">
        <v>0.382022</v>
      </c>
      <c r="I96" s="8">
        <v>0.310448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ht="12.75">
      <c r="A97" s="26" t="s">
        <v>49</v>
      </c>
      <c r="B97" s="7" t="s">
        <v>22</v>
      </c>
      <c r="C97" s="8">
        <v>1</v>
      </c>
      <c r="D97" s="8">
        <v>0.772293</v>
      </c>
      <c r="E97" s="8">
        <v>0.726708</v>
      </c>
      <c r="F97" s="8">
        <v>0.618938</v>
      </c>
      <c r="G97" s="8">
        <v>0.611367</v>
      </c>
      <c r="H97" s="8">
        <v>0.326866</v>
      </c>
      <c r="I97" s="8">
        <v>0.365543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ht="12.75">
      <c r="A98" s="26" t="s">
        <v>49</v>
      </c>
      <c r="B98" s="7" t="s">
        <v>23</v>
      </c>
      <c r="C98" s="8">
        <v>0.50513</v>
      </c>
      <c r="D98" s="8">
        <v>0.197568</v>
      </c>
      <c r="E98" s="8">
        <v>0.141141</v>
      </c>
      <c r="F98" s="8">
        <v>0.19153699999999999</v>
      </c>
      <c r="G98" s="8">
        <v>0.097561</v>
      </c>
      <c r="H98" s="8">
        <v>0.126471</v>
      </c>
      <c r="I98" s="8">
        <v>0.120323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ht="12.75">
      <c r="A99" s="26" t="s">
        <v>49</v>
      </c>
      <c r="B99" s="7" t="s">
        <v>24</v>
      </c>
      <c r="C99" s="8">
        <v>0.81768</v>
      </c>
      <c r="D99" s="8">
        <v>0.74259</v>
      </c>
      <c r="E99" s="8">
        <v>0.717949</v>
      </c>
      <c r="F99" s="8">
        <v>0.332584</v>
      </c>
      <c r="G99" s="8">
        <v>0.216617</v>
      </c>
      <c r="H99" s="8">
        <v>0.7275539999999999</v>
      </c>
      <c r="I99" s="8">
        <v>0.33557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ht="12.75">
      <c r="A100" s="25" t="s">
        <v>50</v>
      </c>
      <c r="B100" s="5" t="s">
        <v>17</v>
      </c>
      <c r="C100" s="6">
        <v>-0.008623</v>
      </c>
      <c r="D100" s="6">
        <v>0.032274</v>
      </c>
      <c r="E100" s="6">
        <v>0.023240999999999998</v>
      </c>
      <c r="F100" s="6">
        <v>0.062217999999999996</v>
      </c>
      <c r="G100" s="6">
        <v>0.100141</v>
      </c>
      <c r="H100" s="6">
        <v>0.137065</v>
      </c>
      <c r="I100" s="6">
        <v>0.12634</v>
      </c>
      <c r="J100" s="6">
        <v>0.16170199999999998</v>
      </c>
      <c r="K100" s="6">
        <v>0.196201</v>
      </c>
      <c r="L100" s="6">
        <v>0.229882</v>
      </c>
      <c r="M100" s="6">
        <v>0.217862</v>
      </c>
      <c r="N100" s="6">
        <v>0.206276</v>
      </c>
      <c r="O100" s="6">
        <v>0.195106</v>
      </c>
      <c r="P100" s="6"/>
      <c r="Q100" s="6"/>
      <c r="R100" s="6"/>
      <c r="S100" s="6"/>
      <c r="T100" s="6"/>
      <c r="U100" s="6"/>
    </row>
    <row r="101" spans="1:21" ht="12.75">
      <c r="A101" s="25" t="s">
        <v>51</v>
      </c>
      <c r="B101" s="5" t="s">
        <v>19</v>
      </c>
      <c r="C101" s="6">
        <v>-0.008623</v>
      </c>
      <c r="D101" s="6">
        <v>0.032274</v>
      </c>
      <c r="E101" s="6">
        <v>-0.079483</v>
      </c>
      <c r="F101" s="6">
        <v>-0.042934</v>
      </c>
      <c r="G101" s="6">
        <v>-0.046165</v>
      </c>
      <c r="H101" s="6">
        <v>-0.028249</v>
      </c>
      <c r="I101" s="6">
        <v>-0.034412</v>
      </c>
      <c r="J101" s="6">
        <v>-0.037399</v>
      </c>
      <c r="K101" s="6">
        <v>-0.002166</v>
      </c>
      <c r="L101" s="6">
        <v>-0.019455</v>
      </c>
      <c r="M101" s="6">
        <v>-0.019527</v>
      </c>
      <c r="N101" s="6">
        <v>-0.035403</v>
      </c>
      <c r="O101" s="6">
        <v>-0.046671</v>
      </c>
      <c r="P101" s="6"/>
      <c r="Q101" s="6"/>
      <c r="R101" s="6"/>
      <c r="S101" s="6"/>
      <c r="T101" s="6"/>
      <c r="U101" s="6"/>
    </row>
    <row r="102" spans="1:21" ht="12.75">
      <c r="A102" s="25" t="s">
        <v>51</v>
      </c>
      <c r="B102" s="5" t="s">
        <v>20</v>
      </c>
      <c r="C102" s="6">
        <v>-0.088156</v>
      </c>
      <c r="D102" s="6">
        <v>-0.08920299999999999</v>
      </c>
      <c r="E102" s="6">
        <v>-0.109786</v>
      </c>
      <c r="F102" s="6">
        <v>0.276684</v>
      </c>
      <c r="G102" s="6">
        <v>0.27600399999999997</v>
      </c>
      <c r="H102" s="6">
        <v>0.267312</v>
      </c>
      <c r="I102" s="6">
        <v>0.242724</v>
      </c>
      <c r="J102" s="6">
        <v>0.241809</v>
      </c>
      <c r="K102" s="6">
        <v>0.21241</v>
      </c>
      <c r="L102" s="6">
        <v>0.211842</v>
      </c>
      <c r="M102" s="6">
        <v>0.211705</v>
      </c>
      <c r="N102" s="6">
        <v>0.200311</v>
      </c>
      <c r="O102" s="6">
        <v>0.200177</v>
      </c>
      <c r="P102" s="6"/>
      <c r="Q102" s="6"/>
      <c r="R102" s="6"/>
      <c r="S102" s="6"/>
      <c r="T102" s="6"/>
      <c r="U102" s="6"/>
    </row>
    <row r="103" spans="1:21" ht="12.75">
      <c r="A103" s="25" t="s">
        <v>51</v>
      </c>
      <c r="B103" s="5" t="s">
        <v>21</v>
      </c>
      <c r="C103" s="6">
        <v>-0.061834999999999994</v>
      </c>
      <c r="D103" s="6">
        <v>0.17441099999999998</v>
      </c>
      <c r="E103" s="6">
        <v>0.21182299999999998</v>
      </c>
      <c r="F103" s="6">
        <v>0.209727</v>
      </c>
      <c r="G103" s="6">
        <v>0.218365</v>
      </c>
      <c r="H103" s="6">
        <v>0.18801199999999998</v>
      </c>
      <c r="I103" s="6">
        <v>0.176428</v>
      </c>
      <c r="J103" s="6">
        <v>0.20077199999999998</v>
      </c>
      <c r="K103" s="6">
        <v>0.175665</v>
      </c>
      <c r="L103" s="6">
        <v>0.165684</v>
      </c>
      <c r="M103" s="6">
        <v>0.140559</v>
      </c>
      <c r="N103" s="6">
        <v>0.16729</v>
      </c>
      <c r="O103" s="6">
        <v>0.130769</v>
      </c>
      <c r="P103" s="6"/>
      <c r="Q103" s="6"/>
      <c r="R103" s="6"/>
      <c r="S103" s="6"/>
      <c r="T103" s="6"/>
      <c r="U103" s="6"/>
    </row>
    <row r="104" spans="1:21" ht="12.75">
      <c r="A104" s="25" t="s">
        <v>51</v>
      </c>
      <c r="B104" s="5" t="s">
        <v>22</v>
      </c>
      <c r="C104" s="6">
        <v>-0.050956999999999995</v>
      </c>
      <c r="D104" s="6">
        <v>0.19375099999999998</v>
      </c>
      <c r="E104" s="6">
        <v>0.24989699999999998</v>
      </c>
      <c r="F104" s="6">
        <v>0.22602499999999998</v>
      </c>
      <c r="G104" s="6">
        <v>0.242922</v>
      </c>
      <c r="H104" s="6">
        <v>0.168295</v>
      </c>
      <c r="I104" s="6">
        <v>0.15170599999999998</v>
      </c>
      <c r="J104" s="6">
        <v>0.146007</v>
      </c>
      <c r="K104" s="6">
        <v>0.131136</v>
      </c>
      <c r="L104" s="6">
        <v>0.121793</v>
      </c>
      <c r="M104" s="6">
        <v>0.124178</v>
      </c>
      <c r="N104" s="6">
        <v>0.11792499999999999</v>
      </c>
      <c r="O104" s="6">
        <v>0.11141</v>
      </c>
      <c r="P104" s="6"/>
      <c r="Q104" s="6"/>
      <c r="R104" s="6"/>
      <c r="S104" s="6"/>
      <c r="T104" s="6"/>
      <c r="U104" s="6"/>
    </row>
    <row r="105" spans="1:21" ht="12.75">
      <c r="A105" s="25" t="s">
        <v>51</v>
      </c>
      <c r="B105" s="5" t="s">
        <v>23</v>
      </c>
      <c r="C105" s="6">
        <v>0.017929999999999998</v>
      </c>
      <c r="D105" s="6">
        <v>0.022085</v>
      </c>
      <c r="E105" s="6">
        <v>0.017176</v>
      </c>
      <c r="F105" s="6">
        <v>0.010017999999999999</v>
      </c>
      <c r="G105" s="6">
        <v>0.00654</v>
      </c>
      <c r="H105" s="6">
        <v>0.012067999999999999</v>
      </c>
      <c r="I105" s="6">
        <v>0.013585999999999999</v>
      </c>
      <c r="J105" s="6">
        <v>0.006529999999999999</v>
      </c>
      <c r="K105" s="6">
        <v>0.0065</v>
      </c>
      <c r="L105" s="6">
        <v>0.007916</v>
      </c>
      <c r="M105" s="6">
        <v>0.008041</v>
      </c>
      <c r="N105" s="6">
        <v>0.005404</v>
      </c>
      <c r="O105" s="6">
        <v>0.007065999999999999</v>
      </c>
      <c r="P105" s="6"/>
      <c r="Q105" s="6"/>
      <c r="R105" s="6"/>
      <c r="S105" s="6"/>
      <c r="T105" s="6"/>
      <c r="U105" s="6"/>
    </row>
    <row r="106" spans="1:21" ht="12.75">
      <c r="A106" s="25" t="s">
        <v>51</v>
      </c>
      <c r="B106" s="5" t="s">
        <v>24</v>
      </c>
      <c r="C106" s="6">
        <v>0.161631</v>
      </c>
      <c r="D106" s="6">
        <v>0.29449</v>
      </c>
      <c r="E106" s="6">
        <v>0.188167</v>
      </c>
      <c r="F106" s="6">
        <v>0.180414</v>
      </c>
      <c r="G106" s="6">
        <v>0.164137</v>
      </c>
      <c r="H106" s="6">
        <v>0.065248</v>
      </c>
      <c r="I106" s="6"/>
      <c r="J106" s="6">
        <v>0.10331699999999999</v>
      </c>
      <c r="K106" s="6"/>
      <c r="L106" s="6"/>
      <c r="M106" s="6">
        <v>0.033653999999999996</v>
      </c>
      <c r="N106" s="6">
        <v>0.247304</v>
      </c>
      <c r="O106" s="6">
        <v>0.0526</v>
      </c>
      <c r="P106" s="6"/>
      <c r="Q106" s="6"/>
      <c r="R106" s="6"/>
      <c r="S106" s="6"/>
      <c r="T106" s="6"/>
      <c r="U106" s="6"/>
    </row>
    <row r="107" spans="1:21" ht="12.75">
      <c r="A107" s="26" t="s">
        <v>52</v>
      </c>
      <c r="B107" s="7" t="s">
        <v>17</v>
      </c>
      <c r="C107" s="8">
        <v>0.009148</v>
      </c>
      <c r="D107" s="8">
        <v>0.018647999999999998</v>
      </c>
      <c r="E107" s="8">
        <v>0.028499999999999998</v>
      </c>
      <c r="F107" s="8">
        <v>0.04963</v>
      </c>
      <c r="G107" s="8">
        <v>0.060533</v>
      </c>
      <c r="H107" s="8">
        <v>0.060161</v>
      </c>
      <c r="I107" s="8">
        <v>0.043781</v>
      </c>
      <c r="J107" s="8">
        <v>0.028946</v>
      </c>
      <c r="K107" s="8">
        <v>0.015646</v>
      </c>
      <c r="L107" s="8">
        <v>0.024541999999999998</v>
      </c>
      <c r="M107" s="8"/>
      <c r="N107" s="8"/>
      <c r="O107" s="8"/>
      <c r="P107" s="8"/>
      <c r="Q107" s="8"/>
      <c r="R107" s="8"/>
      <c r="S107" s="8"/>
      <c r="T107" s="8"/>
      <c r="U107" s="8"/>
    </row>
    <row r="108" spans="1:21" ht="12.75">
      <c r="A108" s="26" t="s">
        <v>53</v>
      </c>
      <c r="B108" s="7" t="s">
        <v>19</v>
      </c>
      <c r="C108" s="8">
        <v>0.009148</v>
      </c>
      <c r="D108" s="8">
        <v>0.018647999999999998</v>
      </c>
      <c r="E108" s="8">
        <v>0.062390999999999995</v>
      </c>
      <c r="F108" s="8">
        <v>0.060904999999999994</v>
      </c>
      <c r="G108" s="8">
        <v>0.060533</v>
      </c>
      <c r="H108" s="8">
        <v>0.060161</v>
      </c>
      <c r="I108" s="8">
        <v>0.043781</v>
      </c>
      <c r="J108" s="8">
        <v>0.06543199999999999</v>
      </c>
      <c r="K108" s="8">
        <v>0.049027</v>
      </c>
      <c r="L108" s="8">
        <v>0.041217</v>
      </c>
      <c r="M108" s="8"/>
      <c r="N108" s="8"/>
      <c r="O108" s="8"/>
      <c r="P108" s="8"/>
      <c r="Q108" s="8"/>
      <c r="R108" s="8"/>
      <c r="S108" s="8"/>
      <c r="T108" s="8"/>
      <c r="U108" s="8"/>
    </row>
    <row r="109" spans="1:21" ht="12.75">
      <c r="A109" s="26" t="s">
        <v>53</v>
      </c>
      <c r="B109" s="7" t="s">
        <v>20</v>
      </c>
      <c r="C109" s="8">
        <v>0.009148</v>
      </c>
      <c r="D109" s="8">
        <v>0.018647999999999998</v>
      </c>
      <c r="E109" s="8">
        <v>0.062390999999999995</v>
      </c>
      <c r="F109" s="8">
        <v>0.060904999999999994</v>
      </c>
      <c r="G109" s="8">
        <v>0.060533</v>
      </c>
      <c r="H109" s="8">
        <v>0.060161</v>
      </c>
      <c r="I109" s="8">
        <v>0.223303</v>
      </c>
      <c r="J109" s="8">
        <v>0.19828199999999999</v>
      </c>
      <c r="K109" s="8">
        <v>0.106307</v>
      </c>
      <c r="L109" s="8">
        <v>0.08476399999999999</v>
      </c>
      <c r="M109" s="8"/>
      <c r="N109" s="8"/>
      <c r="O109" s="8"/>
      <c r="P109" s="8"/>
      <c r="Q109" s="8"/>
      <c r="R109" s="8"/>
      <c r="S109" s="8"/>
      <c r="T109" s="8"/>
      <c r="U109" s="8"/>
    </row>
    <row r="110" spans="1:21" ht="12.75">
      <c r="A110" s="26" t="s">
        <v>53</v>
      </c>
      <c r="B110" s="7" t="s">
        <v>21</v>
      </c>
      <c r="C110" s="8">
        <v>0.065737</v>
      </c>
      <c r="D110" s="8">
        <v>0.650305</v>
      </c>
      <c r="E110" s="8">
        <v>0.7413379999999999</v>
      </c>
      <c r="F110" s="8">
        <v>0.648455</v>
      </c>
      <c r="G110" s="8">
        <v>0.646975</v>
      </c>
      <c r="H110" s="8">
        <v>0.646975</v>
      </c>
      <c r="I110" s="8">
        <v>0.483853</v>
      </c>
      <c r="J110" s="8">
        <v>0.347173</v>
      </c>
      <c r="K110" s="8">
        <v>0.435556</v>
      </c>
      <c r="L110" s="8">
        <v>0.32123199999999996</v>
      </c>
      <c r="M110" s="8"/>
      <c r="N110" s="8"/>
      <c r="O110" s="8"/>
      <c r="P110" s="8"/>
      <c r="Q110" s="8"/>
      <c r="R110" s="8"/>
      <c r="S110" s="8"/>
      <c r="T110" s="8"/>
      <c r="U110" s="8"/>
    </row>
    <row r="111" spans="1:21" ht="12.75">
      <c r="A111" s="26" t="s">
        <v>53</v>
      </c>
      <c r="B111" s="7" t="s">
        <v>22</v>
      </c>
      <c r="C111" s="8">
        <v>0.065737</v>
      </c>
      <c r="D111" s="8">
        <v>0.650305</v>
      </c>
      <c r="E111" s="8">
        <v>0.7081299999999999</v>
      </c>
      <c r="F111" s="8">
        <v>0.7048059999999999</v>
      </c>
      <c r="G111" s="8">
        <v>0.671047</v>
      </c>
      <c r="H111" s="8">
        <v>0.467642</v>
      </c>
      <c r="I111" s="8">
        <v>0.541145</v>
      </c>
      <c r="J111" s="8">
        <v>0.525467</v>
      </c>
      <c r="K111" s="8">
        <v>0.42161</v>
      </c>
      <c r="L111" s="8">
        <v>0.423458</v>
      </c>
      <c r="M111" s="8"/>
      <c r="N111" s="8"/>
      <c r="O111" s="8"/>
      <c r="P111" s="8"/>
      <c r="Q111" s="8"/>
      <c r="R111" s="8"/>
      <c r="S111" s="8"/>
      <c r="T111" s="8"/>
      <c r="U111" s="8"/>
    </row>
    <row r="112" spans="1:21" ht="12.75">
      <c r="A112" s="26" t="s">
        <v>53</v>
      </c>
      <c r="B112" s="7" t="s">
        <v>23</v>
      </c>
      <c r="C112" s="8">
        <v>0.044319</v>
      </c>
      <c r="D112" s="8">
        <v>0.061757</v>
      </c>
      <c r="E112" s="8">
        <v>0.037166</v>
      </c>
      <c r="F112" s="8">
        <v>0.022595</v>
      </c>
      <c r="G112" s="8">
        <v>0.031569</v>
      </c>
      <c r="H112" s="8">
        <v>0.027679</v>
      </c>
      <c r="I112" s="8">
        <v>0.018342</v>
      </c>
      <c r="J112" s="8">
        <v>0.019174999999999998</v>
      </c>
      <c r="K112" s="8">
        <v>0.018327</v>
      </c>
      <c r="L112" s="8">
        <v>0.022749</v>
      </c>
      <c r="M112" s="8"/>
      <c r="N112" s="8"/>
      <c r="O112" s="8"/>
      <c r="P112" s="8"/>
      <c r="Q112" s="8"/>
      <c r="R112" s="8"/>
      <c r="S112" s="8"/>
      <c r="T112" s="8"/>
      <c r="U112" s="8"/>
    </row>
    <row r="113" spans="1:21" ht="12.75">
      <c r="A113" s="26" t="s">
        <v>53</v>
      </c>
      <c r="B113" s="7" t="s">
        <v>24</v>
      </c>
      <c r="C113" s="8">
        <v>0.326516</v>
      </c>
      <c r="D113" s="8">
        <v>0.345171</v>
      </c>
      <c r="E113" s="8">
        <v>0.237925</v>
      </c>
      <c r="F113" s="8">
        <v>0.363396</v>
      </c>
      <c r="G113" s="8">
        <v>0.269785</v>
      </c>
      <c r="H113" s="8">
        <v>0.21670899999999998</v>
      </c>
      <c r="I113" s="8">
        <v>-0.006170999999999999</v>
      </c>
      <c r="J113" s="8">
        <v>0.12010799999999999</v>
      </c>
      <c r="K113" s="8"/>
      <c r="L113" s="8">
        <v>0.24903</v>
      </c>
      <c r="M113" s="8"/>
      <c r="N113" s="8"/>
      <c r="O113" s="8"/>
      <c r="P113" s="8"/>
      <c r="Q113" s="8"/>
      <c r="R113" s="8"/>
      <c r="S113" s="8"/>
      <c r="T113" s="8"/>
      <c r="U113" s="8"/>
    </row>
    <row r="114" spans="1:21" ht="12.75">
      <c r="A114" s="25" t="s">
        <v>54</v>
      </c>
      <c r="B114" s="5" t="s">
        <v>17</v>
      </c>
      <c r="C114" s="6">
        <v>-0.006298</v>
      </c>
      <c r="D114" s="6">
        <v>-0.012386999999999999</v>
      </c>
      <c r="E114" s="6">
        <v>-0.018274</v>
      </c>
      <c r="F114" s="6">
        <v>-0.023967</v>
      </c>
      <c r="G114" s="6">
        <v>0.004378</v>
      </c>
      <c r="H114" s="6">
        <v>0.032166</v>
      </c>
      <c r="I114" s="6">
        <v>0.059419</v>
      </c>
      <c r="J114" s="6">
        <v>0.086157</v>
      </c>
      <c r="K114" s="6">
        <v>0.1124</v>
      </c>
      <c r="L114" s="6">
        <v>0.10504999999999999</v>
      </c>
      <c r="M114" s="6">
        <v>0.097912</v>
      </c>
      <c r="N114" s="6">
        <v>0.12303399999999999</v>
      </c>
      <c r="O114" s="6">
        <v>0.115785</v>
      </c>
      <c r="P114" s="6">
        <v>0.108738</v>
      </c>
      <c r="Q114" s="6">
        <v>0.132825</v>
      </c>
      <c r="R114" s="6"/>
      <c r="S114" s="6"/>
      <c r="T114" s="6"/>
      <c r="U114" s="6"/>
    </row>
    <row r="115" spans="1:21" ht="12.75">
      <c r="A115" s="25" t="s">
        <v>55</v>
      </c>
      <c r="B115" s="5" t="s">
        <v>19</v>
      </c>
      <c r="C115" s="6">
        <v>-0.006298</v>
      </c>
      <c r="D115" s="6">
        <v>-0.012386999999999999</v>
      </c>
      <c r="E115" s="6">
        <v>-0.018274</v>
      </c>
      <c r="F115" s="6">
        <v>-0.023967</v>
      </c>
      <c r="G115" s="6">
        <v>0.004378</v>
      </c>
      <c r="H115" s="6">
        <v>0.032166</v>
      </c>
      <c r="I115" s="6">
        <v>0.059419</v>
      </c>
      <c r="J115" s="6">
        <v>0.086157</v>
      </c>
      <c r="K115" s="6">
        <v>0.1124</v>
      </c>
      <c r="L115" s="6">
        <v>0.10504999999999999</v>
      </c>
      <c r="M115" s="6">
        <v>0.130492</v>
      </c>
      <c r="N115" s="6">
        <v>0.12303399999999999</v>
      </c>
      <c r="O115" s="6">
        <v>0.115785</v>
      </c>
      <c r="P115" s="6">
        <v>0.108738</v>
      </c>
      <c r="Q115" s="6">
        <v>0.132825</v>
      </c>
      <c r="R115" s="6"/>
      <c r="S115" s="6"/>
      <c r="T115" s="6"/>
      <c r="U115" s="6"/>
    </row>
    <row r="116" spans="1:21" ht="12.75">
      <c r="A116" s="25" t="s">
        <v>55</v>
      </c>
      <c r="B116" s="5" t="s">
        <v>20</v>
      </c>
      <c r="C116" s="6">
        <v>-0.006298</v>
      </c>
      <c r="D116" s="6">
        <v>-0.012386999999999999</v>
      </c>
      <c r="E116" s="6">
        <v>-0.018274</v>
      </c>
      <c r="F116" s="6">
        <v>-0.023967</v>
      </c>
      <c r="G116" s="6">
        <v>0.004378</v>
      </c>
      <c r="H116" s="6">
        <v>0.032166</v>
      </c>
      <c r="I116" s="6">
        <v>0.892713</v>
      </c>
      <c r="J116" s="6">
        <v>0.9251229999999999</v>
      </c>
      <c r="K116" s="6">
        <v>0.925049</v>
      </c>
      <c r="L116" s="6">
        <v>0.922215</v>
      </c>
      <c r="M116" s="6">
        <v>0.907418</v>
      </c>
      <c r="N116" s="6">
        <v>0.892883</v>
      </c>
      <c r="O116" s="6">
        <v>0.8902019999999999</v>
      </c>
      <c r="P116" s="6">
        <v>0.425459</v>
      </c>
      <c r="Q116" s="6">
        <v>0.406669</v>
      </c>
      <c r="R116" s="6"/>
      <c r="S116" s="6"/>
      <c r="T116" s="6"/>
      <c r="U116" s="6"/>
    </row>
    <row r="117" spans="1:21" ht="12.75">
      <c r="A117" s="25" t="s">
        <v>55</v>
      </c>
      <c r="B117" s="5" t="s">
        <v>21</v>
      </c>
      <c r="C117" s="6">
        <v>0.922268</v>
      </c>
      <c r="D117" s="6">
        <v>0.911743</v>
      </c>
      <c r="E117" s="6">
        <v>0.8882559999999999</v>
      </c>
      <c r="F117" s="6">
        <v>0.46979699999999996</v>
      </c>
      <c r="G117" s="6">
        <v>0.483033</v>
      </c>
      <c r="H117" s="6">
        <v>0.40224899999999997</v>
      </c>
      <c r="I117" s="6">
        <v>0.399499</v>
      </c>
      <c r="J117" s="6">
        <v>0.33458899999999997</v>
      </c>
      <c r="K117" s="6">
        <v>0.257706</v>
      </c>
      <c r="L117" s="6">
        <v>0.25584799999999996</v>
      </c>
      <c r="M117" s="6">
        <v>0.226536</v>
      </c>
      <c r="N117" s="6">
        <v>0.22500599999999998</v>
      </c>
      <c r="O117" s="6">
        <v>0.197237</v>
      </c>
      <c r="P117" s="6">
        <v>0.172974</v>
      </c>
      <c r="Q117" s="6">
        <v>0.157253</v>
      </c>
      <c r="R117" s="6"/>
      <c r="S117" s="6"/>
      <c r="T117" s="6"/>
      <c r="U117" s="6"/>
    </row>
    <row r="118" spans="1:21" ht="12.75">
      <c r="A118" s="25" t="s">
        <v>55</v>
      </c>
      <c r="B118" s="5" t="s">
        <v>22</v>
      </c>
      <c r="C118" s="6">
        <v>0.980219</v>
      </c>
      <c r="D118" s="6">
        <v>0.954216</v>
      </c>
      <c r="E118" s="6">
        <v>0.921956</v>
      </c>
      <c r="F118" s="6">
        <v>0.8990659999999999</v>
      </c>
      <c r="G118" s="6">
        <v>0.886918</v>
      </c>
      <c r="H118" s="6">
        <v>0.8577899999999999</v>
      </c>
      <c r="I118" s="6">
        <v>0.881517</v>
      </c>
      <c r="J118" s="6">
        <v>0.7856289999999999</v>
      </c>
      <c r="K118" s="6">
        <v>0.776373</v>
      </c>
      <c r="L118" s="6">
        <v>0.7061999999999999</v>
      </c>
      <c r="M118" s="6">
        <v>0.769251</v>
      </c>
      <c r="N118" s="6">
        <v>0.6332639999999999</v>
      </c>
      <c r="O118" s="6">
        <v>0.6924469999999999</v>
      </c>
      <c r="P118" s="6">
        <v>0.5810449999999999</v>
      </c>
      <c r="Q118" s="6">
        <v>0.757236</v>
      </c>
      <c r="R118" s="6"/>
      <c r="S118" s="6"/>
      <c r="T118" s="6"/>
      <c r="U118" s="6"/>
    </row>
    <row r="119" spans="1:21" ht="12.75">
      <c r="A119" s="25" t="s">
        <v>55</v>
      </c>
      <c r="B119" s="5" t="s">
        <v>23</v>
      </c>
      <c r="C119" s="6">
        <v>0.019469999999999998</v>
      </c>
      <c r="D119" s="6">
        <v>0.008976</v>
      </c>
      <c r="E119" s="6">
        <v>0.012700999999999999</v>
      </c>
      <c r="F119" s="6">
        <v>0.009993</v>
      </c>
      <c r="G119" s="6">
        <v>0.008087</v>
      </c>
      <c r="H119" s="6">
        <v>0.010502</v>
      </c>
      <c r="I119" s="6">
        <v>0.005601999999999999</v>
      </c>
      <c r="J119" s="6">
        <v>0.009659</v>
      </c>
      <c r="K119" s="6">
        <v>0.005007</v>
      </c>
      <c r="L119" s="6">
        <v>0.004287</v>
      </c>
      <c r="M119" s="6">
        <v>0.006187</v>
      </c>
      <c r="N119" s="6">
        <v>0.004842</v>
      </c>
      <c r="O119" s="6">
        <v>0.003662</v>
      </c>
      <c r="P119" s="6">
        <v>0.004088</v>
      </c>
      <c r="Q119" s="6">
        <v>0.0048779999999999995</v>
      </c>
      <c r="R119" s="6"/>
      <c r="S119" s="6"/>
      <c r="T119" s="6"/>
      <c r="U119" s="6"/>
    </row>
    <row r="120" spans="1:21" ht="12.75">
      <c r="A120" s="25" t="s">
        <v>55</v>
      </c>
      <c r="B120" s="5" t="s">
        <v>24</v>
      </c>
      <c r="C120" s="6">
        <v>0.227934</v>
      </c>
      <c r="D120" s="6">
        <v>0.36505099999999996</v>
      </c>
      <c r="E120" s="6">
        <v>0.112468</v>
      </c>
      <c r="F120" s="6">
        <v>0.343704</v>
      </c>
      <c r="G120" s="6">
        <v>0.149275</v>
      </c>
      <c r="H120" s="6">
        <v>0.313779</v>
      </c>
      <c r="I120" s="6">
        <v>0.015274999999999999</v>
      </c>
      <c r="J120" s="6"/>
      <c r="K120" s="6"/>
      <c r="L120" s="6"/>
      <c r="M120" s="6">
        <v>0.17665899999999998</v>
      </c>
      <c r="N120" s="6">
        <v>0.013607999999999999</v>
      </c>
      <c r="O120" s="6">
        <v>0.073365</v>
      </c>
      <c r="P120" s="6"/>
      <c r="Q120" s="6">
        <v>0.072092</v>
      </c>
      <c r="R120" s="6"/>
      <c r="S120" s="6"/>
      <c r="T120" s="6"/>
      <c r="U120" s="6"/>
    </row>
    <row r="121" spans="1:21" ht="12.75">
      <c r="A121" s="26" t="s">
        <v>56</v>
      </c>
      <c r="B121" s="7" t="s">
        <v>17</v>
      </c>
      <c r="C121" s="8"/>
      <c r="D121" s="8"/>
      <c r="E121" s="8"/>
      <c r="F121" s="8"/>
      <c r="G121" s="8">
        <v>-0.001132</v>
      </c>
      <c r="H121" s="8">
        <v>-0.000145</v>
      </c>
      <c r="I121" s="8">
        <v>0.000923</v>
      </c>
      <c r="J121" s="8">
        <v>0.002072</v>
      </c>
      <c r="K121" s="8">
        <v>0.003303</v>
      </c>
      <c r="L121" s="8">
        <v>0.006299</v>
      </c>
      <c r="M121" s="8">
        <v>0.0094</v>
      </c>
      <c r="N121" s="8">
        <v>0.010728</v>
      </c>
      <c r="O121" s="8">
        <v>0.008539999999999999</v>
      </c>
      <c r="P121" s="8">
        <v>0.006397</v>
      </c>
      <c r="Q121" s="8">
        <v>0.007762</v>
      </c>
      <c r="R121" s="8"/>
      <c r="S121" s="8"/>
      <c r="T121" s="8"/>
      <c r="U121" s="8"/>
    </row>
    <row r="122" spans="1:21" ht="12.75">
      <c r="A122" s="26" t="s">
        <v>57</v>
      </c>
      <c r="B122" s="7" t="s">
        <v>19</v>
      </c>
      <c r="C122" s="8"/>
      <c r="D122" s="8"/>
      <c r="E122" s="8"/>
      <c r="F122" s="8"/>
      <c r="G122" s="8">
        <v>-0.001132</v>
      </c>
      <c r="H122" s="8">
        <v>-0.000145</v>
      </c>
      <c r="I122" s="8">
        <v>0.000923</v>
      </c>
      <c r="J122" s="8">
        <v>0.002072</v>
      </c>
      <c r="K122" s="8">
        <v>0.003303</v>
      </c>
      <c r="L122" s="8">
        <v>0.006299</v>
      </c>
      <c r="M122" s="8">
        <v>0.00762</v>
      </c>
      <c r="N122" s="8">
        <v>0.010728</v>
      </c>
      <c r="O122" s="8">
        <v>0.008539999999999999</v>
      </c>
      <c r="P122" s="8">
        <v>0.006397</v>
      </c>
      <c r="Q122" s="8">
        <v>0.007762</v>
      </c>
      <c r="R122" s="8"/>
      <c r="S122" s="8"/>
      <c r="T122" s="8"/>
      <c r="U122" s="8"/>
    </row>
    <row r="123" spans="1:21" ht="12.75">
      <c r="A123" s="26" t="s">
        <v>57</v>
      </c>
      <c r="B123" s="7" t="s">
        <v>20</v>
      </c>
      <c r="C123" s="8"/>
      <c r="D123" s="8"/>
      <c r="E123" s="8"/>
      <c r="F123" s="8"/>
      <c r="G123" s="8">
        <v>-0.001132</v>
      </c>
      <c r="H123" s="8">
        <v>-0.000145</v>
      </c>
      <c r="I123" s="8">
        <v>0.17548999999999998</v>
      </c>
      <c r="J123" s="8">
        <v>0.187115</v>
      </c>
      <c r="K123" s="8">
        <v>0.18703599999999998</v>
      </c>
      <c r="L123" s="8">
        <v>0.184023</v>
      </c>
      <c r="M123" s="8">
        <v>0.187936</v>
      </c>
      <c r="N123" s="8">
        <v>0.19197699999999998</v>
      </c>
      <c r="O123" s="8">
        <v>0.18900999999999998</v>
      </c>
      <c r="P123" s="8">
        <v>0.21215299999999998</v>
      </c>
      <c r="Q123" s="8">
        <v>0.218221</v>
      </c>
      <c r="R123" s="8"/>
      <c r="S123" s="8"/>
      <c r="T123" s="8"/>
      <c r="U123" s="8"/>
    </row>
    <row r="124" spans="1:21" ht="12.75">
      <c r="A124" s="26" t="s">
        <v>57</v>
      </c>
      <c r="B124" s="7" t="s">
        <v>21</v>
      </c>
      <c r="C124" s="8"/>
      <c r="D124" s="8"/>
      <c r="E124" s="8"/>
      <c r="F124" s="8"/>
      <c r="G124" s="8">
        <v>0.256331</v>
      </c>
      <c r="H124" s="8">
        <v>0.23832899999999999</v>
      </c>
      <c r="I124" s="8">
        <v>0.335071</v>
      </c>
      <c r="J124" s="8">
        <v>0.326644</v>
      </c>
      <c r="K124" s="8">
        <v>0.366206</v>
      </c>
      <c r="L124" s="8">
        <v>0.36514599999999997</v>
      </c>
      <c r="M124" s="8">
        <v>0.327503</v>
      </c>
      <c r="N124" s="8">
        <v>0.333692</v>
      </c>
      <c r="O124" s="8">
        <v>0.327764</v>
      </c>
      <c r="P124" s="8">
        <v>0.30319999999999997</v>
      </c>
      <c r="Q124" s="8">
        <v>0.32073999999999997</v>
      </c>
      <c r="R124" s="8"/>
      <c r="S124" s="8"/>
      <c r="T124" s="8"/>
      <c r="U124" s="8"/>
    </row>
    <row r="125" spans="1:21" ht="12.75">
      <c r="A125" s="26" t="s">
        <v>57</v>
      </c>
      <c r="B125" s="7" t="s">
        <v>22</v>
      </c>
      <c r="C125" s="8"/>
      <c r="D125" s="8"/>
      <c r="E125" s="8"/>
      <c r="F125" s="8"/>
      <c r="G125" s="8">
        <v>0.362623</v>
      </c>
      <c r="H125" s="8">
        <v>0.246079</v>
      </c>
      <c r="I125" s="8">
        <v>0.260258</v>
      </c>
      <c r="J125" s="8">
        <v>0.26178999999999997</v>
      </c>
      <c r="K125" s="8">
        <v>0.316212</v>
      </c>
      <c r="L125" s="8">
        <v>0.393221</v>
      </c>
      <c r="M125" s="8">
        <v>0.384731</v>
      </c>
      <c r="N125" s="8">
        <v>0.37434</v>
      </c>
      <c r="O125" s="8">
        <v>0.334495</v>
      </c>
      <c r="P125" s="8">
        <v>0.32170499999999996</v>
      </c>
      <c r="Q125" s="8">
        <v>0.361494</v>
      </c>
      <c r="R125" s="8"/>
      <c r="S125" s="8"/>
      <c r="T125" s="8"/>
      <c r="U125" s="8"/>
    </row>
    <row r="126" spans="1:21" ht="12.75">
      <c r="A126" s="26" t="s">
        <v>57</v>
      </c>
      <c r="B126" s="7" t="s">
        <v>23</v>
      </c>
      <c r="C126" s="8"/>
      <c r="D126" s="8"/>
      <c r="E126" s="8"/>
      <c r="F126" s="8"/>
      <c r="G126" s="8">
        <v>0.017903</v>
      </c>
      <c r="H126" s="8">
        <v>0.018928999999999998</v>
      </c>
      <c r="I126" s="8">
        <v>0.011077</v>
      </c>
      <c r="J126" s="8">
        <v>0.017838</v>
      </c>
      <c r="K126" s="8">
        <v>0.014504</v>
      </c>
      <c r="L126" s="8">
        <v>0.008869</v>
      </c>
      <c r="M126" s="8">
        <v>0.010232999999999999</v>
      </c>
      <c r="N126" s="8">
        <v>0.01807</v>
      </c>
      <c r="O126" s="8">
        <v>0.012296999999999999</v>
      </c>
      <c r="P126" s="8">
        <v>0.013286</v>
      </c>
      <c r="Q126" s="8">
        <v>0.011226</v>
      </c>
      <c r="R126" s="8"/>
      <c r="S126" s="8"/>
      <c r="T126" s="8"/>
      <c r="U126" s="8"/>
    </row>
    <row r="127" spans="1:21" ht="12.75">
      <c r="A127" s="26" t="s">
        <v>57</v>
      </c>
      <c r="B127" s="7" t="s">
        <v>24</v>
      </c>
      <c r="C127" s="8"/>
      <c r="D127" s="8"/>
      <c r="E127" s="8"/>
      <c r="F127" s="8"/>
      <c r="G127" s="8">
        <v>0.070522</v>
      </c>
      <c r="H127" s="8">
        <v>0.078098</v>
      </c>
      <c r="I127" s="8">
        <v>0.071287</v>
      </c>
      <c r="J127" s="8"/>
      <c r="K127" s="8"/>
      <c r="L127" s="8"/>
      <c r="M127" s="8">
        <v>0.09267</v>
      </c>
      <c r="N127" s="8">
        <v>0.028797</v>
      </c>
      <c r="O127" s="8">
        <v>0.013238999999999999</v>
      </c>
      <c r="P127" s="8"/>
      <c r="Q127" s="8">
        <v>0.015229</v>
      </c>
      <c r="R127" s="8"/>
      <c r="S127" s="8"/>
      <c r="T127" s="8"/>
      <c r="U127" s="8"/>
    </row>
    <row r="128" spans="1:21" ht="12.75">
      <c r="A128" s="25" t="s">
        <v>58</v>
      </c>
      <c r="B128" s="5" t="s">
        <v>17</v>
      </c>
      <c r="C128" s="6">
        <v>0.024326</v>
      </c>
      <c r="D128" s="6">
        <v>0.049196</v>
      </c>
      <c r="E128" s="6">
        <v>0.07460599999999999</v>
      </c>
      <c r="F128" s="6">
        <v>0.156375</v>
      </c>
      <c r="G128" s="6">
        <v>0.154832</v>
      </c>
      <c r="H128" s="6">
        <v>0.182383</v>
      </c>
      <c r="I128" s="6">
        <v>0.16286399999999998</v>
      </c>
      <c r="J128" s="6">
        <v>0.190041</v>
      </c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12.75">
      <c r="A129" s="25" t="s">
        <v>59</v>
      </c>
      <c r="B129" s="5" t="s">
        <v>19</v>
      </c>
      <c r="C129" s="6">
        <v>0.231253</v>
      </c>
      <c r="D129" s="6">
        <v>0.353354</v>
      </c>
      <c r="E129" s="6">
        <v>0.34185899999999997</v>
      </c>
      <c r="F129" s="6">
        <v>0.31779999999999997</v>
      </c>
      <c r="G129" s="6">
        <v>0.316278</v>
      </c>
      <c r="H129" s="6">
        <v>0.293168</v>
      </c>
      <c r="I129" s="6">
        <v>0.29089899999999996</v>
      </c>
      <c r="J129" s="6">
        <v>0.28787399999999996</v>
      </c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12.75">
      <c r="A130" s="25" t="s">
        <v>59</v>
      </c>
      <c r="B130" s="5" t="s">
        <v>20</v>
      </c>
      <c r="C130" s="6">
        <v>0.501571</v>
      </c>
      <c r="D130" s="6">
        <v>0.458516</v>
      </c>
      <c r="E130" s="6">
        <v>0.32656999999999997</v>
      </c>
      <c r="F130" s="6">
        <v>0.315498</v>
      </c>
      <c r="G130" s="6">
        <v>0.306656</v>
      </c>
      <c r="H130" s="6">
        <v>0.15248799999999998</v>
      </c>
      <c r="I130" s="6">
        <v>0.147252</v>
      </c>
      <c r="J130" s="6">
        <v>0.14584</v>
      </c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12.75">
      <c r="A131" s="25" t="s">
        <v>59</v>
      </c>
      <c r="B131" s="5" t="s">
        <v>21</v>
      </c>
      <c r="C131" s="6">
        <v>0.590517</v>
      </c>
      <c r="D131" s="6">
        <v>0.8389019999999999</v>
      </c>
      <c r="E131" s="6">
        <v>0.752934</v>
      </c>
      <c r="F131" s="6">
        <v>0.6727139999999999</v>
      </c>
      <c r="G131" s="6">
        <v>0.628292</v>
      </c>
      <c r="H131" s="6">
        <v>0.556541</v>
      </c>
      <c r="I131" s="6">
        <v>0.351844</v>
      </c>
      <c r="J131" s="6">
        <v>0.40098799999999996</v>
      </c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2.75">
      <c r="A132" s="25" t="s">
        <v>59</v>
      </c>
      <c r="B132" s="5" t="s">
        <v>22</v>
      </c>
      <c r="C132" s="6">
        <v>0.636969</v>
      </c>
      <c r="D132" s="6">
        <v>0.819997</v>
      </c>
      <c r="E132" s="6">
        <v>0.801964</v>
      </c>
      <c r="F132" s="6">
        <v>0.616734</v>
      </c>
      <c r="G132" s="6">
        <v>0.514809</v>
      </c>
      <c r="H132" s="6">
        <v>0.47178899999999996</v>
      </c>
      <c r="I132" s="6">
        <v>0.471933</v>
      </c>
      <c r="J132" s="6">
        <v>0.375465</v>
      </c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12.75">
      <c r="A133" s="25" t="s">
        <v>59</v>
      </c>
      <c r="B133" s="5" t="s">
        <v>23</v>
      </c>
      <c r="C133" s="6">
        <v>0.23910099999999998</v>
      </c>
      <c r="D133" s="6">
        <v>0.044626</v>
      </c>
      <c r="E133" s="6">
        <v>0.035042</v>
      </c>
      <c r="F133" s="6">
        <v>0.058686999999999996</v>
      </c>
      <c r="G133" s="6">
        <v>0.041110999999999995</v>
      </c>
      <c r="H133" s="6">
        <v>0.024513999999999998</v>
      </c>
      <c r="I133" s="6">
        <v>0.052709</v>
      </c>
      <c r="J133" s="6">
        <v>0.024182</v>
      </c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2.75">
      <c r="A134" s="25" t="s">
        <v>59</v>
      </c>
      <c r="B134" s="5" t="s">
        <v>24</v>
      </c>
      <c r="C134" s="6">
        <v>0.399161</v>
      </c>
      <c r="D134" s="6">
        <v>0.513455</v>
      </c>
      <c r="E134" s="6">
        <v>0.419676</v>
      </c>
      <c r="F134" s="6">
        <v>0.273438</v>
      </c>
      <c r="G134" s="6">
        <v>0.37463199999999997</v>
      </c>
      <c r="H134" s="6">
        <v>0.381237</v>
      </c>
      <c r="I134" s="6">
        <v>0.185836</v>
      </c>
      <c r="J134" s="6">
        <v>0.278003</v>
      </c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12.75">
      <c r="A135" s="26" t="s">
        <v>60</v>
      </c>
      <c r="B135" s="7" t="s">
        <v>17</v>
      </c>
      <c r="C135" s="8"/>
      <c r="D135" s="8">
        <v>0.013841</v>
      </c>
      <c r="E135" s="8">
        <v>0.022147</v>
      </c>
      <c r="F135" s="8">
        <v>0.055319999999999994</v>
      </c>
      <c r="G135" s="8">
        <v>0.053686</v>
      </c>
      <c r="H135" s="8">
        <v>0.065937</v>
      </c>
      <c r="I135" s="8">
        <v>0.050982</v>
      </c>
      <c r="J135" s="8">
        <v>0.06366999999999999</v>
      </c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ht="12.75">
      <c r="A136" s="26" t="s">
        <v>61</v>
      </c>
      <c r="B136" s="7" t="s">
        <v>19</v>
      </c>
      <c r="C136" s="8"/>
      <c r="D136" s="8">
        <v>0.171006</v>
      </c>
      <c r="E136" s="8">
        <v>0.158393</v>
      </c>
      <c r="F136" s="8">
        <v>0.140569</v>
      </c>
      <c r="G136" s="8">
        <v>0.138864</v>
      </c>
      <c r="H136" s="8">
        <v>0.12159199999999999</v>
      </c>
      <c r="I136" s="8">
        <v>0.119006</v>
      </c>
      <c r="J136" s="8">
        <v>0.11555499999999999</v>
      </c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ht="12.75">
      <c r="A137" s="26" t="s">
        <v>61</v>
      </c>
      <c r="B137" s="7" t="s">
        <v>20</v>
      </c>
      <c r="C137" s="8"/>
      <c r="D137" s="8">
        <v>0.24404099999999998</v>
      </c>
      <c r="E137" s="8">
        <v>0.153397</v>
      </c>
      <c r="F137" s="8">
        <v>0.13972199999999999</v>
      </c>
      <c r="G137" s="8">
        <v>0.128738</v>
      </c>
      <c r="H137" s="8">
        <v>0.158822</v>
      </c>
      <c r="I137" s="8">
        <v>0.149926</v>
      </c>
      <c r="J137" s="8">
        <v>0.14796499999999999</v>
      </c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ht="12.75">
      <c r="A138" s="26" t="s">
        <v>61</v>
      </c>
      <c r="B138" s="7" t="s">
        <v>21</v>
      </c>
      <c r="C138" s="8"/>
      <c r="D138" s="8">
        <v>0.699481</v>
      </c>
      <c r="E138" s="8">
        <v>0.810121</v>
      </c>
      <c r="F138" s="8">
        <v>0.8030809999999999</v>
      </c>
      <c r="G138" s="8">
        <v>0.8030809999999999</v>
      </c>
      <c r="H138" s="8">
        <v>0.7292759999999999</v>
      </c>
      <c r="I138" s="8">
        <v>0.6277429999999999</v>
      </c>
      <c r="J138" s="8">
        <v>0.5147459999999999</v>
      </c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ht="12.75">
      <c r="A139" s="26" t="s">
        <v>61</v>
      </c>
      <c r="B139" s="7" t="s">
        <v>22</v>
      </c>
      <c r="C139" s="8"/>
      <c r="D139" s="8">
        <v>0.689838</v>
      </c>
      <c r="E139" s="8">
        <v>0.793975</v>
      </c>
      <c r="F139" s="8">
        <v>0.719038</v>
      </c>
      <c r="G139" s="8">
        <v>0.651948</v>
      </c>
      <c r="H139" s="8">
        <v>0.589652</v>
      </c>
      <c r="I139" s="8">
        <v>0.6912309999999999</v>
      </c>
      <c r="J139" s="8">
        <v>0.573768</v>
      </c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 ht="12.75">
      <c r="A140" s="26" t="s">
        <v>61</v>
      </c>
      <c r="B140" s="7" t="s">
        <v>23</v>
      </c>
      <c r="C140" s="8"/>
      <c r="D140" s="8">
        <v>0.081327</v>
      </c>
      <c r="E140" s="8">
        <v>0.067298</v>
      </c>
      <c r="F140" s="8">
        <v>0.036649</v>
      </c>
      <c r="G140" s="8">
        <v>0.039538</v>
      </c>
      <c r="H140" s="8">
        <v>0.035812</v>
      </c>
      <c r="I140" s="8">
        <v>0.063149</v>
      </c>
      <c r="J140" s="8">
        <v>0.057144999999999994</v>
      </c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ht="12.75">
      <c r="A141" s="26" t="s">
        <v>61</v>
      </c>
      <c r="B141" s="7" t="s">
        <v>24</v>
      </c>
      <c r="C141" s="8"/>
      <c r="D141" s="8">
        <v>0.34745499999999996</v>
      </c>
      <c r="E141" s="8">
        <v>0.5088659999999999</v>
      </c>
      <c r="F141" s="8">
        <v>0.462808</v>
      </c>
      <c r="G141" s="8">
        <v>0.573094</v>
      </c>
      <c r="H141" s="8">
        <v>0.576705</v>
      </c>
      <c r="I141" s="8">
        <v>0.330403</v>
      </c>
      <c r="J141" s="8">
        <v>0.464045</v>
      </c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2" ht="12.75">
      <c r="A142" s="25" t="s">
        <v>62</v>
      </c>
      <c r="B142" s="5" t="s">
        <v>17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>
        <v>-0.002946</v>
      </c>
      <c r="P142" s="6">
        <v>-0.004781</v>
      </c>
      <c r="Q142" s="6">
        <v>-0.008041999999999999</v>
      </c>
      <c r="R142" s="6">
        <v>-0.009592</v>
      </c>
      <c r="S142" s="6">
        <v>-0.005529999999999999</v>
      </c>
      <c r="T142" s="6">
        <v>-0.008303999999999999</v>
      </c>
      <c r="U142" s="6">
        <v>-0.007188</v>
      </c>
      <c r="V142" s="12"/>
    </row>
    <row r="143" spans="1:22" ht="12.75">
      <c r="A143" s="25" t="s">
        <v>63</v>
      </c>
      <c r="B143" s="5" t="s">
        <v>19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>
        <v>-0.002094</v>
      </c>
      <c r="P143" s="6">
        <v>-0.0014479999999999999</v>
      </c>
      <c r="Q143" s="6">
        <v>-0.005555</v>
      </c>
      <c r="R143" s="6">
        <v>-0.004392</v>
      </c>
      <c r="S143" s="6">
        <v>-0.007698</v>
      </c>
      <c r="T143" s="6">
        <v>-0.008327</v>
      </c>
      <c r="U143" s="6">
        <v>-0.008641</v>
      </c>
      <c r="V143" s="12"/>
    </row>
    <row r="144" spans="1:22" ht="12.75">
      <c r="A144" s="25" t="s">
        <v>63</v>
      </c>
      <c r="B144" s="5" t="s">
        <v>20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>
        <v>0.012586</v>
      </c>
      <c r="P144" s="6">
        <v>0.019091</v>
      </c>
      <c r="Q144" s="6">
        <v>0.019159</v>
      </c>
      <c r="R144" s="6">
        <v>0.020565</v>
      </c>
      <c r="S144" s="6">
        <v>0.013496999999999999</v>
      </c>
      <c r="T144" s="6">
        <v>0.015548</v>
      </c>
      <c r="U144" s="6">
        <v>0.015361999999999999</v>
      </c>
      <c r="V144" s="12"/>
    </row>
    <row r="145" spans="1:22" ht="12.75">
      <c r="A145" s="25" t="s">
        <v>63</v>
      </c>
      <c r="B145" s="5" t="s">
        <v>21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>
        <v>0.294002</v>
      </c>
      <c r="P145" s="6">
        <v>0.321833</v>
      </c>
      <c r="Q145" s="6">
        <v>0.33034199999999997</v>
      </c>
      <c r="R145" s="6">
        <v>0.31010699999999997</v>
      </c>
      <c r="S145" s="6">
        <v>0.337758</v>
      </c>
      <c r="T145" s="6">
        <v>0.29317499999999996</v>
      </c>
      <c r="U145" s="6">
        <v>0.291663</v>
      </c>
      <c r="V145" s="12"/>
    </row>
    <row r="146" spans="1:22" ht="12.75">
      <c r="A146" s="25" t="s">
        <v>63</v>
      </c>
      <c r="B146" s="5" t="s">
        <v>22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>
        <v>0.267849</v>
      </c>
      <c r="P146" s="6">
        <v>0.253974</v>
      </c>
      <c r="Q146" s="6">
        <v>0.183173</v>
      </c>
      <c r="R146" s="6">
        <v>0.20773899999999998</v>
      </c>
      <c r="S146" s="6">
        <v>0.178428</v>
      </c>
      <c r="T146" s="6">
        <v>0.192293</v>
      </c>
      <c r="U146" s="6">
        <v>0.24645299999999998</v>
      </c>
      <c r="V146" s="12"/>
    </row>
    <row r="147" spans="1:22" ht="12.75">
      <c r="A147" s="25" t="s">
        <v>63</v>
      </c>
      <c r="B147" s="5" t="s">
        <v>23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>
        <v>0.018158999999999998</v>
      </c>
      <c r="P147" s="6">
        <v>0.021418</v>
      </c>
      <c r="Q147" s="6">
        <v>0.026522999999999998</v>
      </c>
      <c r="R147" s="6">
        <v>0.010312</v>
      </c>
      <c r="S147" s="6">
        <v>0.019343</v>
      </c>
      <c r="T147" s="6">
        <v>0.020439</v>
      </c>
      <c r="U147" s="6">
        <v>0.023058</v>
      </c>
      <c r="V147" s="12"/>
    </row>
    <row r="148" spans="1:22" ht="12.75">
      <c r="A148" s="25" t="s">
        <v>63</v>
      </c>
      <c r="B148" s="5" t="s">
        <v>24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>
        <v>0.10199599999999999</v>
      </c>
      <c r="P148" s="6">
        <v>0.014995999999999999</v>
      </c>
      <c r="Q148" s="6">
        <v>0.081577</v>
      </c>
      <c r="R148" s="6">
        <v>0.078234</v>
      </c>
      <c r="S148" s="6">
        <v>0.056124</v>
      </c>
      <c r="T148" s="6"/>
      <c r="U148" s="6">
        <v>0.103673</v>
      </c>
      <c r="V148" s="12"/>
    </row>
  </sheetData>
  <sheetProtection/>
  <mergeCells count="23">
    <mergeCell ref="A100:A106"/>
    <mergeCell ref="A107:A113"/>
    <mergeCell ref="A142:A148"/>
    <mergeCell ref="A114:A120"/>
    <mergeCell ref="A121:A127"/>
    <mergeCell ref="A128:A134"/>
    <mergeCell ref="A135:A141"/>
    <mergeCell ref="A72:A78"/>
    <mergeCell ref="A79:A85"/>
    <mergeCell ref="A86:A92"/>
    <mergeCell ref="A93:A99"/>
    <mergeCell ref="A44:A50"/>
    <mergeCell ref="A51:A57"/>
    <mergeCell ref="A58:A64"/>
    <mergeCell ref="A65:A71"/>
    <mergeCell ref="A16:A22"/>
    <mergeCell ref="A23:A29"/>
    <mergeCell ref="A30:A36"/>
    <mergeCell ref="A37:A43"/>
    <mergeCell ref="W1:Y1"/>
    <mergeCell ref="W10:Y10"/>
    <mergeCell ref="A2:A8"/>
    <mergeCell ref="A9:A1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 topLeftCell="A1">
      <selection activeCell="A25" sqref="A25:A26"/>
    </sheetView>
  </sheetViews>
  <sheetFormatPr defaultColWidth="11.57421875" defaultRowHeight="12.75"/>
  <cols>
    <col min="2" max="2" width="28.421875" style="0" bestFit="1" customWidth="1"/>
  </cols>
  <sheetData>
    <row r="1" spans="2:23" ht="12.75">
      <c r="B1" s="14"/>
      <c r="C1" s="14"/>
      <c r="D1" s="24" t="s">
        <v>64</v>
      </c>
      <c r="E1" s="24"/>
      <c r="F1" s="14"/>
      <c r="G1" s="24" t="s">
        <v>65</v>
      </c>
      <c r="H1" s="24"/>
      <c r="I1" s="14"/>
      <c r="J1" s="24" t="s">
        <v>66</v>
      </c>
      <c r="K1" s="24"/>
      <c r="L1" s="14"/>
      <c r="M1" s="24" t="s">
        <v>67</v>
      </c>
      <c r="N1" s="24"/>
      <c r="O1" s="14"/>
      <c r="P1" s="24" t="s">
        <v>68</v>
      </c>
      <c r="Q1" s="24"/>
      <c r="R1" s="14"/>
      <c r="S1" s="24" t="s">
        <v>69</v>
      </c>
      <c r="T1" s="24"/>
      <c r="U1" s="14"/>
      <c r="V1" s="24" t="s">
        <v>70</v>
      </c>
      <c r="W1" s="24"/>
    </row>
    <row r="2" spans="2:23" ht="12.75">
      <c r="B2" s="15" t="s">
        <v>75</v>
      </c>
      <c r="C2" s="14"/>
      <c r="D2" s="16" t="s">
        <v>76</v>
      </c>
      <c r="E2" s="16" t="s">
        <v>77</v>
      </c>
      <c r="F2" s="14"/>
      <c r="G2" s="16" t="s">
        <v>76</v>
      </c>
      <c r="H2" s="16" t="s">
        <v>77</v>
      </c>
      <c r="I2" s="14"/>
      <c r="J2" s="16" t="s">
        <v>76</v>
      </c>
      <c r="K2" s="16" t="s">
        <v>77</v>
      </c>
      <c r="L2" s="14"/>
      <c r="M2" s="16" t="s">
        <v>76</v>
      </c>
      <c r="N2" s="16" t="s">
        <v>77</v>
      </c>
      <c r="O2" s="14"/>
      <c r="P2" s="16" t="s">
        <v>76</v>
      </c>
      <c r="Q2" s="16" t="s">
        <v>77</v>
      </c>
      <c r="R2" s="14"/>
      <c r="S2" s="16" t="s">
        <v>76</v>
      </c>
      <c r="T2" s="16" t="s">
        <v>77</v>
      </c>
      <c r="U2" s="14"/>
      <c r="V2" s="16" t="s">
        <v>76</v>
      </c>
      <c r="W2" s="16" t="s">
        <v>77</v>
      </c>
    </row>
    <row r="3" spans="2:23" ht="12.75">
      <c r="B3" s="9">
        <v>2</v>
      </c>
      <c r="D3" s="9">
        <v>2</v>
      </c>
      <c r="E3" s="10">
        <f aca="true" t="shared" si="0" ref="E3:E23">D3-B3</f>
        <v>0</v>
      </c>
      <c r="G3" s="9">
        <v>2</v>
      </c>
      <c r="H3" s="10">
        <f aca="true" t="shared" si="1" ref="H3:H23">G3-B3</f>
        <v>0</v>
      </c>
      <c r="J3" s="9">
        <v>2</v>
      </c>
      <c r="K3" s="10">
        <f aca="true" t="shared" si="2" ref="K3:K23">J3-B3</f>
        <v>0</v>
      </c>
      <c r="M3" s="9">
        <v>3</v>
      </c>
      <c r="N3" s="10">
        <f aca="true" t="shared" si="3" ref="N3:N23">M3-B3</f>
        <v>1</v>
      </c>
      <c r="P3" s="9">
        <v>3</v>
      </c>
      <c r="Q3" s="10">
        <f aca="true" t="shared" si="4" ref="Q3:Q23">P3-B3</f>
        <v>1</v>
      </c>
      <c r="S3" s="9">
        <v>2</v>
      </c>
      <c r="T3" s="10">
        <f aca="true" t="shared" si="5" ref="T3:T23">S3-B3</f>
        <v>0</v>
      </c>
      <c r="V3" s="9">
        <v>6</v>
      </c>
      <c r="W3" s="10">
        <f aca="true" t="shared" si="6" ref="W3:W23">V3-B3</f>
        <v>4</v>
      </c>
    </row>
    <row r="4" spans="2:23" ht="12.75">
      <c r="B4" s="9">
        <v>3</v>
      </c>
      <c r="D4" s="9">
        <v>3</v>
      </c>
      <c r="E4" s="10">
        <f t="shared" si="0"/>
        <v>0</v>
      </c>
      <c r="G4" s="9">
        <v>7</v>
      </c>
      <c r="H4" s="10">
        <f t="shared" si="1"/>
        <v>4</v>
      </c>
      <c r="J4" s="9">
        <v>7</v>
      </c>
      <c r="K4" s="10">
        <f t="shared" si="2"/>
        <v>4</v>
      </c>
      <c r="M4" s="9">
        <v>4</v>
      </c>
      <c r="N4" s="10">
        <f t="shared" si="3"/>
        <v>1</v>
      </c>
      <c r="P4" s="9">
        <v>3</v>
      </c>
      <c r="Q4" s="10">
        <f t="shared" si="4"/>
        <v>0</v>
      </c>
      <c r="S4" s="9">
        <v>7</v>
      </c>
      <c r="T4" s="10">
        <f t="shared" si="5"/>
        <v>4</v>
      </c>
      <c r="V4" s="9">
        <v>7</v>
      </c>
      <c r="W4" s="10">
        <f t="shared" si="6"/>
        <v>4</v>
      </c>
    </row>
    <row r="5" spans="2:23" ht="12.75">
      <c r="B5" s="9">
        <v>5</v>
      </c>
      <c r="D5" s="9">
        <v>14</v>
      </c>
      <c r="E5" s="10">
        <f t="shared" si="0"/>
        <v>9</v>
      </c>
      <c r="G5" s="9">
        <v>11</v>
      </c>
      <c r="H5" s="10">
        <f t="shared" si="1"/>
        <v>6</v>
      </c>
      <c r="J5" s="9">
        <v>5</v>
      </c>
      <c r="K5" s="10">
        <f t="shared" si="2"/>
        <v>0</v>
      </c>
      <c r="M5" s="9">
        <v>6</v>
      </c>
      <c r="N5" s="10">
        <f t="shared" si="3"/>
        <v>1</v>
      </c>
      <c r="P5" s="9">
        <v>6</v>
      </c>
      <c r="Q5" s="10">
        <f t="shared" si="4"/>
        <v>1</v>
      </c>
      <c r="S5" s="9">
        <v>5</v>
      </c>
      <c r="T5" s="10">
        <f t="shared" si="5"/>
        <v>0</v>
      </c>
      <c r="V5" s="9">
        <v>6</v>
      </c>
      <c r="W5" s="10">
        <f t="shared" si="6"/>
        <v>1</v>
      </c>
    </row>
    <row r="6" spans="2:23" ht="12.75">
      <c r="B6" s="9">
        <v>3</v>
      </c>
      <c r="D6" s="9">
        <v>9</v>
      </c>
      <c r="E6" s="10">
        <f t="shared" si="0"/>
        <v>6</v>
      </c>
      <c r="G6" s="9">
        <v>8</v>
      </c>
      <c r="H6" s="10">
        <f t="shared" si="1"/>
        <v>5</v>
      </c>
      <c r="J6" s="9">
        <v>8</v>
      </c>
      <c r="K6" s="10">
        <f t="shared" si="2"/>
        <v>5</v>
      </c>
      <c r="M6" s="9">
        <v>5</v>
      </c>
      <c r="N6" s="10">
        <f t="shared" si="3"/>
        <v>2</v>
      </c>
      <c r="P6" s="9">
        <v>3</v>
      </c>
      <c r="Q6" s="10">
        <f t="shared" si="4"/>
        <v>0</v>
      </c>
      <c r="S6" s="9">
        <v>5</v>
      </c>
      <c r="T6" s="10">
        <f t="shared" si="5"/>
        <v>2</v>
      </c>
      <c r="V6" s="9">
        <v>9</v>
      </c>
      <c r="W6" s="10">
        <f t="shared" si="6"/>
        <v>6</v>
      </c>
    </row>
    <row r="7" spans="2:23" ht="12.75">
      <c r="B7" s="9">
        <v>2</v>
      </c>
      <c r="D7" s="9">
        <v>4</v>
      </c>
      <c r="E7" s="10">
        <f t="shared" si="0"/>
        <v>2</v>
      </c>
      <c r="G7" s="9">
        <v>5</v>
      </c>
      <c r="H7" s="10">
        <f t="shared" si="1"/>
        <v>3</v>
      </c>
      <c r="J7" s="9">
        <v>5</v>
      </c>
      <c r="K7" s="10">
        <f t="shared" si="2"/>
        <v>3</v>
      </c>
      <c r="M7" s="9">
        <v>6</v>
      </c>
      <c r="N7" s="10">
        <f t="shared" si="3"/>
        <v>4</v>
      </c>
      <c r="P7" s="9">
        <v>3</v>
      </c>
      <c r="Q7" s="10">
        <f t="shared" si="4"/>
        <v>1</v>
      </c>
      <c r="S7" s="9">
        <v>2</v>
      </c>
      <c r="T7" s="10">
        <f t="shared" si="5"/>
        <v>0</v>
      </c>
      <c r="V7" s="9">
        <v>5</v>
      </c>
      <c r="W7" s="10">
        <f t="shared" si="6"/>
        <v>3</v>
      </c>
    </row>
    <row r="8" spans="2:23" ht="12.75">
      <c r="B8" s="9">
        <v>5</v>
      </c>
      <c r="D8" s="9">
        <v>5</v>
      </c>
      <c r="E8" s="10">
        <f t="shared" si="0"/>
        <v>0</v>
      </c>
      <c r="G8" s="9">
        <v>5</v>
      </c>
      <c r="H8" s="10">
        <f t="shared" si="1"/>
        <v>0</v>
      </c>
      <c r="J8" s="9">
        <v>8</v>
      </c>
      <c r="K8" s="10">
        <f t="shared" si="2"/>
        <v>3</v>
      </c>
      <c r="M8" s="9">
        <v>5</v>
      </c>
      <c r="N8" s="10">
        <f t="shared" si="3"/>
        <v>0</v>
      </c>
      <c r="P8" s="9">
        <v>6</v>
      </c>
      <c r="Q8" s="10">
        <f t="shared" si="4"/>
        <v>1</v>
      </c>
      <c r="S8" s="9">
        <v>6</v>
      </c>
      <c r="T8" s="10">
        <f t="shared" si="5"/>
        <v>1</v>
      </c>
      <c r="V8" s="9">
        <v>7</v>
      </c>
      <c r="W8" s="10">
        <f t="shared" si="6"/>
        <v>2</v>
      </c>
    </row>
    <row r="9" spans="2:23" ht="12.75">
      <c r="B9" s="9">
        <v>2</v>
      </c>
      <c r="D9" s="9">
        <v>3</v>
      </c>
      <c r="E9" s="10">
        <f t="shared" si="0"/>
        <v>1</v>
      </c>
      <c r="G9" s="9">
        <v>3</v>
      </c>
      <c r="H9" s="10">
        <f t="shared" si="1"/>
        <v>1</v>
      </c>
      <c r="J9" s="9">
        <v>3</v>
      </c>
      <c r="K9" s="10">
        <f t="shared" si="2"/>
        <v>1</v>
      </c>
      <c r="M9" s="9">
        <v>5</v>
      </c>
      <c r="N9" s="10">
        <f t="shared" si="3"/>
        <v>3</v>
      </c>
      <c r="P9" s="9">
        <v>4</v>
      </c>
      <c r="Q9" s="10">
        <f t="shared" si="4"/>
        <v>2</v>
      </c>
      <c r="S9" s="9">
        <v>3</v>
      </c>
      <c r="T9" s="10">
        <f t="shared" si="5"/>
        <v>1</v>
      </c>
      <c r="V9" s="9">
        <v>2</v>
      </c>
      <c r="W9" s="10">
        <f t="shared" si="6"/>
        <v>0</v>
      </c>
    </row>
    <row r="10" spans="2:23" ht="12.75">
      <c r="B10" s="9">
        <v>2</v>
      </c>
      <c r="D10" s="9">
        <v>11</v>
      </c>
      <c r="E10" s="10">
        <f t="shared" si="0"/>
        <v>9</v>
      </c>
      <c r="G10" s="9">
        <v>2</v>
      </c>
      <c r="H10" s="10">
        <f t="shared" si="1"/>
        <v>0</v>
      </c>
      <c r="J10" s="9">
        <v>2</v>
      </c>
      <c r="K10" s="10">
        <f t="shared" si="2"/>
        <v>0</v>
      </c>
      <c r="M10" s="9">
        <v>8</v>
      </c>
      <c r="N10" s="10">
        <f t="shared" si="3"/>
        <v>6</v>
      </c>
      <c r="P10" s="9">
        <v>4</v>
      </c>
      <c r="Q10" s="10">
        <f t="shared" si="4"/>
        <v>2</v>
      </c>
      <c r="S10" s="9">
        <v>2</v>
      </c>
      <c r="T10" s="10">
        <f t="shared" si="5"/>
        <v>0</v>
      </c>
      <c r="V10" s="9">
        <v>4</v>
      </c>
      <c r="W10" s="10">
        <f t="shared" si="6"/>
        <v>2</v>
      </c>
    </row>
    <row r="11" spans="2:23" ht="12.75">
      <c r="B11" s="9">
        <v>2</v>
      </c>
      <c r="D11" s="9">
        <v>2</v>
      </c>
      <c r="E11" s="10">
        <f t="shared" si="0"/>
        <v>0</v>
      </c>
      <c r="G11" s="9">
        <v>7</v>
      </c>
      <c r="H11" s="10">
        <f t="shared" si="1"/>
        <v>5</v>
      </c>
      <c r="J11" s="9">
        <v>6</v>
      </c>
      <c r="K11" s="10">
        <f t="shared" si="2"/>
        <v>4</v>
      </c>
      <c r="M11" s="9">
        <v>2</v>
      </c>
      <c r="N11" s="10">
        <f t="shared" si="3"/>
        <v>0</v>
      </c>
      <c r="P11" s="9">
        <v>2</v>
      </c>
      <c r="Q11" s="10">
        <f t="shared" si="4"/>
        <v>0</v>
      </c>
      <c r="S11" s="9">
        <v>2</v>
      </c>
      <c r="T11" s="10">
        <f t="shared" si="5"/>
        <v>0</v>
      </c>
      <c r="V11" s="9">
        <v>2</v>
      </c>
      <c r="W11" s="10">
        <f t="shared" si="6"/>
        <v>0</v>
      </c>
    </row>
    <row r="12" spans="2:23" ht="12.75">
      <c r="B12" s="9">
        <v>10</v>
      </c>
      <c r="D12" s="9">
        <v>10</v>
      </c>
      <c r="E12" s="10">
        <f t="shared" si="0"/>
        <v>0</v>
      </c>
      <c r="G12" s="9">
        <v>12</v>
      </c>
      <c r="H12" s="10">
        <f t="shared" si="1"/>
        <v>2</v>
      </c>
      <c r="J12" s="9">
        <v>14</v>
      </c>
      <c r="K12" s="10">
        <f t="shared" si="2"/>
        <v>4</v>
      </c>
      <c r="M12" s="9">
        <v>14</v>
      </c>
      <c r="N12" s="10">
        <f t="shared" si="3"/>
        <v>4</v>
      </c>
      <c r="P12" s="9">
        <v>12</v>
      </c>
      <c r="Q12" s="10">
        <f t="shared" si="4"/>
        <v>2</v>
      </c>
      <c r="S12" s="9">
        <v>12</v>
      </c>
      <c r="T12" s="10">
        <f t="shared" si="5"/>
        <v>2</v>
      </c>
      <c r="V12" s="9">
        <v>11</v>
      </c>
      <c r="W12" s="10">
        <f t="shared" si="6"/>
        <v>1</v>
      </c>
    </row>
    <row r="13" spans="2:23" ht="12.75">
      <c r="B13" s="9">
        <v>2</v>
      </c>
      <c r="D13" s="9">
        <v>2</v>
      </c>
      <c r="E13" s="10">
        <f t="shared" si="0"/>
        <v>0</v>
      </c>
      <c r="G13" s="9">
        <v>7</v>
      </c>
      <c r="H13" s="10">
        <f t="shared" si="1"/>
        <v>5</v>
      </c>
      <c r="J13" s="9">
        <v>3</v>
      </c>
      <c r="K13" s="10">
        <f t="shared" si="2"/>
        <v>1</v>
      </c>
      <c r="M13" s="9">
        <v>3</v>
      </c>
      <c r="N13" s="10">
        <f t="shared" si="3"/>
        <v>1</v>
      </c>
      <c r="P13" s="9">
        <v>2</v>
      </c>
      <c r="Q13" s="10">
        <f t="shared" si="4"/>
        <v>0</v>
      </c>
      <c r="S13" s="9">
        <v>3</v>
      </c>
      <c r="T13" s="10">
        <f t="shared" si="5"/>
        <v>1</v>
      </c>
      <c r="V13" s="9">
        <v>3</v>
      </c>
      <c r="W13" s="10">
        <f t="shared" si="6"/>
        <v>1</v>
      </c>
    </row>
    <row r="14" spans="2:23" ht="12.75">
      <c r="B14" s="9">
        <v>4</v>
      </c>
      <c r="D14" s="9">
        <v>8</v>
      </c>
      <c r="E14" s="10">
        <f t="shared" si="0"/>
        <v>4</v>
      </c>
      <c r="G14" s="9">
        <v>6</v>
      </c>
      <c r="H14" s="10">
        <f t="shared" si="1"/>
        <v>2</v>
      </c>
      <c r="J14" s="9">
        <v>5</v>
      </c>
      <c r="K14" s="10">
        <f t="shared" si="2"/>
        <v>1</v>
      </c>
      <c r="M14" s="9">
        <v>6</v>
      </c>
      <c r="N14" s="10">
        <f t="shared" si="3"/>
        <v>2</v>
      </c>
      <c r="P14" s="9">
        <v>4</v>
      </c>
      <c r="Q14" s="10">
        <f t="shared" si="4"/>
        <v>0</v>
      </c>
      <c r="S14" s="9">
        <v>4</v>
      </c>
      <c r="T14" s="10">
        <f t="shared" si="5"/>
        <v>0</v>
      </c>
      <c r="V14" s="9">
        <v>4</v>
      </c>
      <c r="W14" s="10">
        <f t="shared" si="6"/>
        <v>0</v>
      </c>
    </row>
    <row r="15" spans="2:23" ht="12.75">
      <c r="B15" s="9">
        <v>2</v>
      </c>
      <c r="D15" s="9">
        <v>8</v>
      </c>
      <c r="E15" s="10">
        <f t="shared" si="0"/>
        <v>6</v>
      </c>
      <c r="G15" s="9">
        <v>8</v>
      </c>
      <c r="H15" s="10">
        <f t="shared" si="1"/>
        <v>6</v>
      </c>
      <c r="J15" s="9">
        <v>4</v>
      </c>
      <c r="K15" s="10">
        <f t="shared" si="2"/>
        <v>2</v>
      </c>
      <c r="M15" s="9">
        <v>6</v>
      </c>
      <c r="N15" s="10">
        <f t="shared" si="3"/>
        <v>4</v>
      </c>
      <c r="P15" s="9">
        <v>4</v>
      </c>
      <c r="Q15" s="10">
        <f t="shared" si="4"/>
        <v>2</v>
      </c>
      <c r="S15" s="9">
        <v>3</v>
      </c>
      <c r="T15" s="10">
        <f t="shared" si="5"/>
        <v>1</v>
      </c>
      <c r="V15" s="9">
        <v>2</v>
      </c>
      <c r="W15" s="10">
        <f t="shared" si="6"/>
        <v>0</v>
      </c>
    </row>
    <row r="16" spans="2:23" ht="12.75">
      <c r="B16" s="9">
        <v>2</v>
      </c>
      <c r="D16" s="9">
        <v>8</v>
      </c>
      <c r="E16" s="10">
        <f t="shared" si="0"/>
        <v>6</v>
      </c>
      <c r="G16" s="9">
        <v>6</v>
      </c>
      <c r="H16" s="10">
        <f t="shared" si="1"/>
        <v>4</v>
      </c>
      <c r="J16" s="9">
        <v>7</v>
      </c>
      <c r="K16" s="10">
        <f t="shared" si="2"/>
        <v>5</v>
      </c>
      <c r="M16" s="9">
        <v>3</v>
      </c>
      <c r="N16" s="10">
        <f t="shared" si="3"/>
        <v>1</v>
      </c>
      <c r="P16" s="9">
        <v>2</v>
      </c>
      <c r="Q16" s="10">
        <f t="shared" si="4"/>
        <v>0</v>
      </c>
      <c r="S16" s="9">
        <v>2</v>
      </c>
      <c r="T16" s="10">
        <f t="shared" si="5"/>
        <v>0</v>
      </c>
      <c r="V16" s="9">
        <v>2</v>
      </c>
      <c r="W16" s="10">
        <f t="shared" si="6"/>
        <v>0</v>
      </c>
    </row>
    <row r="17" spans="2:23" ht="12.75">
      <c r="B17" s="9">
        <v>2</v>
      </c>
      <c r="D17" s="9">
        <v>11</v>
      </c>
      <c r="E17" s="10">
        <f t="shared" si="0"/>
        <v>9</v>
      </c>
      <c r="G17" s="9">
        <v>3</v>
      </c>
      <c r="H17" s="10">
        <f t="shared" si="1"/>
        <v>1</v>
      </c>
      <c r="J17" s="9">
        <v>5</v>
      </c>
      <c r="K17" s="10">
        <f t="shared" si="2"/>
        <v>3</v>
      </c>
      <c r="M17" s="9">
        <v>6</v>
      </c>
      <c r="N17" s="10">
        <f t="shared" si="3"/>
        <v>4</v>
      </c>
      <c r="P17" s="9">
        <v>4</v>
      </c>
      <c r="Q17" s="10">
        <f t="shared" si="4"/>
        <v>2</v>
      </c>
      <c r="S17" s="9">
        <v>2</v>
      </c>
      <c r="T17" s="10">
        <f t="shared" si="5"/>
        <v>0</v>
      </c>
      <c r="V17" s="9">
        <v>3</v>
      </c>
      <c r="W17" s="10">
        <f t="shared" si="6"/>
        <v>1</v>
      </c>
    </row>
    <row r="18" spans="2:23" ht="12.75">
      <c r="B18" s="9">
        <v>2</v>
      </c>
      <c r="D18" s="9">
        <v>6</v>
      </c>
      <c r="E18" s="10">
        <f t="shared" si="0"/>
        <v>4</v>
      </c>
      <c r="G18" s="9">
        <v>9</v>
      </c>
      <c r="H18" s="10">
        <f t="shared" si="1"/>
        <v>7</v>
      </c>
      <c r="J18" s="9">
        <v>8</v>
      </c>
      <c r="K18" s="10">
        <f t="shared" si="2"/>
        <v>6</v>
      </c>
      <c r="M18" s="9">
        <v>4</v>
      </c>
      <c r="N18" s="10">
        <f t="shared" si="3"/>
        <v>2</v>
      </c>
      <c r="P18" s="9">
        <v>4</v>
      </c>
      <c r="Q18" s="10">
        <f t="shared" si="4"/>
        <v>2</v>
      </c>
      <c r="S18" s="9">
        <v>3</v>
      </c>
      <c r="T18" s="10">
        <f t="shared" si="5"/>
        <v>1</v>
      </c>
      <c r="V18" s="9">
        <v>5</v>
      </c>
      <c r="W18" s="10">
        <f t="shared" si="6"/>
        <v>3</v>
      </c>
    </row>
    <row r="19" spans="2:23" ht="12.75">
      <c r="B19" s="9">
        <v>2</v>
      </c>
      <c r="D19" s="9">
        <v>16</v>
      </c>
      <c r="E19" s="10">
        <f t="shared" si="0"/>
        <v>14</v>
      </c>
      <c r="G19" s="9">
        <v>16</v>
      </c>
      <c r="H19" s="10">
        <f t="shared" si="1"/>
        <v>14</v>
      </c>
      <c r="J19" s="9">
        <v>9</v>
      </c>
      <c r="K19" s="10">
        <f t="shared" si="2"/>
        <v>7</v>
      </c>
      <c r="M19" s="9">
        <v>2</v>
      </c>
      <c r="N19" s="10">
        <f t="shared" si="3"/>
        <v>0</v>
      </c>
      <c r="P19" s="9">
        <v>2</v>
      </c>
      <c r="Q19" s="10">
        <f t="shared" si="4"/>
        <v>0</v>
      </c>
      <c r="S19" s="9">
        <v>2</v>
      </c>
      <c r="T19" s="10">
        <f t="shared" si="5"/>
        <v>0</v>
      </c>
      <c r="V19" s="9">
        <v>3</v>
      </c>
      <c r="W19" s="10">
        <f t="shared" si="6"/>
        <v>1</v>
      </c>
    </row>
    <row r="20" spans="2:23" ht="12.75">
      <c r="B20" s="9">
        <v>6</v>
      </c>
      <c r="D20" s="9">
        <v>11</v>
      </c>
      <c r="E20" s="10">
        <f t="shared" si="0"/>
        <v>5</v>
      </c>
      <c r="G20" s="9">
        <v>11</v>
      </c>
      <c r="H20" s="10">
        <f t="shared" si="1"/>
        <v>5</v>
      </c>
      <c r="J20" s="9">
        <v>16</v>
      </c>
      <c r="K20" s="10">
        <f t="shared" si="2"/>
        <v>10</v>
      </c>
      <c r="M20" s="9">
        <v>10</v>
      </c>
      <c r="N20" s="10">
        <f t="shared" si="3"/>
        <v>4</v>
      </c>
      <c r="P20" s="9">
        <v>11</v>
      </c>
      <c r="Q20" s="10">
        <f t="shared" si="4"/>
        <v>5</v>
      </c>
      <c r="S20" s="9">
        <v>6</v>
      </c>
      <c r="T20" s="10">
        <f t="shared" si="5"/>
        <v>0</v>
      </c>
      <c r="V20" s="9">
        <v>3</v>
      </c>
      <c r="W20" s="10">
        <f t="shared" si="6"/>
        <v>-3</v>
      </c>
    </row>
    <row r="21" spans="2:23" ht="12.75">
      <c r="B21" s="9">
        <v>2</v>
      </c>
      <c r="D21" s="9">
        <v>9</v>
      </c>
      <c r="E21" s="10">
        <f t="shared" si="0"/>
        <v>7</v>
      </c>
      <c r="G21" s="9">
        <v>3</v>
      </c>
      <c r="H21" s="10">
        <f t="shared" si="1"/>
        <v>1</v>
      </c>
      <c r="J21" s="9">
        <v>2</v>
      </c>
      <c r="K21" s="10">
        <f t="shared" si="2"/>
        <v>0</v>
      </c>
      <c r="M21" s="9">
        <v>3</v>
      </c>
      <c r="N21" s="10">
        <f t="shared" si="3"/>
        <v>1</v>
      </c>
      <c r="P21" s="9">
        <v>3</v>
      </c>
      <c r="Q21" s="10">
        <f t="shared" si="4"/>
        <v>1</v>
      </c>
      <c r="S21" s="9">
        <v>2</v>
      </c>
      <c r="T21" s="10">
        <f t="shared" si="5"/>
        <v>0</v>
      </c>
      <c r="V21" s="9">
        <v>3</v>
      </c>
      <c r="W21" s="10">
        <f t="shared" si="6"/>
        <v>1</v>
      </c>
    </row>
    <row r="22" spans="2:23" ht="12.75">
      <c r="B22" s="9">
        <v>3</v>
      </c>
      <c r="D22" s="9">
        <v>5</v>
      </c>
      <c r="E22" s="10">
        <f t="shared" si="0"/>
        <v>2</v>
      </c>
      <c r="G22" s="9">
        <v>3</v>
      </c>
      <c r="H22" s="10">
        <f t="shared" si="1"/>
        <v>0</v>
      </c>
      <c r="J22" s="9">
        <v>3</v>
      </c>
      <c r="K22" s="10">
        <f t="shared" si="2"/>
        <v>0</v>
      </c>
      <c r="M22" s="9">
        <v>4</v>
      </c>
      <c r="N22" s="10">
        <f t="shared" si="3"/>
        <v>1</v>
      </c>
      <c r="P22" s="9">
        <v>4</v>
      </c>
      <c r="Q22" s="10">
        <f t="shared" si="4"/>
        <v>1</v>
      </c>
      <c r="S22" s="9">
        <v>3</v>
      </c>
      <c r="T22" s="10">
        <f t="shared" si="5"/>
        <v>0</v>
      </c>
      <c r="V22" s="9">
        <v>7</v>
      </c>
      <c r="W22" s="10">
        <f t="shared" si="6"/>
        <v>4</v>
      </c>
    </row>
    <row r="23" spans="2:23" ht="12.75">
      <c r="B23" s="9">
        <v>14</v>
      </c>
      <c r="D23" s="9">
        <v>14</v>
      </c>
      <c r="E23" s="10">
        <f t="shared" si="0"/>
        <v>0</v>
      </c>
      <c r="G23" s="9">
        <v>14</v>
      </c>
      <c r="H23" s="10">
        <f t="shared" si="1"/>
        <v>0</v>
      </c>
      <c r="J23" s="9">
        <v>15</v>
      </c>
      <c r="K23" s="10">
        <f t="shared" si="2"/>
        <v>1</v>
      </c>
      <c r="M23" s="9">
        <v>18</v>
      </c>
      <c r="N23" s="10">
        <f t="shared" si="3"/>
        <v>4</v>
      </c>
      <c r="P23" s="9">
        <v>14</v>
      </c>
      <c r="Q23" s="10">
        <f t="shared" si="4"/>
        <v>0</v>
      </c>
      <c r="S23" s="9">
        <v>16</v>
      </c>
      <c r="T23" s="10">
        <f t="shared" si="5"/>
        <v>2</v>
      </c>
      <c r="V23" s="9">
        <v>14</v>
      </c>
      <c r="W23" s="10">
        <f t="shared" si="6"/>
        <v>0</v>
      </c>
    </row>
    <row r="24" spans="2:23" ht="12.75">
      <c r="B24" s="9"/>
      <c r="D24" s="9"/>
      <c r="E24" s="9"/>
      <c r="G24" s="9"/>
      <c r="H24" s="9"/>
      <c r="J24" s="9"/>
      <c r="K24" s="9"/>
      <c r="M24" s="9"/>
      <c r="N24" s="9"/>
      <c r="P24" s="9"/>
      <c r="Q24" s="9"/>
      <c r="S24" s="9"/>
      <c r="T24" s="9"/>
      <c r="V24" s="9"/>
      <c r="W24" s="9"/>
    </row>
    <row r="25" spans="1:23" ht="12.75">
      <c r="A25" s="4" t="s">
        <v>82</v>
      </c>
      <c r="B25" s="17">
        <f>AVERAGE(B3:B23)</f>
        <v>3.6666666666666665</v>
      </c>
      <c r="C25" s="17"/>
      <c r="D25" s="17">
        <f>AVERAGE(D3:D23)</f>
        <v>7.666666666666667</v>
      </c>
      <c r="E25" s="17">
        <f>AVERAGE(E3:E23)</f>
        <v>4</v>
      </c>
      <c r="F25" s="17"/>
      <c r="G25" s="17">
        <f>AVERAGE(G3:G23)</f>
        <v>7.0476190476190474</v>
      </c>
      <c r="H25" s="17">
        <f>AVERAGE(H3:H23)</f>
        <v>3.380952380952381</v>
      </c>
      <c r="I25" s="17"/>
      <c r="J25" s="17">
        <f>AVERAGE(J3:J23)</f>
        <v>6.523809523809524</v>
      </c>
      <c r="K25" s="17">
        <f>AVERAGE(K3:K23)</f>
        <v>2.857142857142857</v>
      </c>
      <c r="L25" s="17"/>
      <c r="M25" s="17">
        <f>AVERAGE(M3:M23)</f>
        <v>5.857142857142857</v>
      </c>
      <c r="N25" s="17">
        <f>AVERAGE(N3:N23)</f>
        <v>2.1904761904761907</v>
      </c>
      <c r="O25" s="17"/>
      <c r="P25" s="17">
        <f>AVERAGE(P3:P23)</f>
        <v>4.761904761904762</v>
      </c>
      <c r="Q25" s="17">
        <f>AVERAGE(Q3:Q23)</f>
        <v>1.0952380952380953</v>
      </c>
      <c r="R25" s="17"/>
      <c r="S25" s="17">
        <f>AVERAGE(S3:S23)</f>
        <v>4.380952380952381</v>
      </c>
      <c r="T25" s="17">
        <f>AVERAGE(T3:T23)</f>
        <v>0.7142857142857143</v>
      </c>
      <c r="U25" s="17"/>
      <c r="V25" s="17">
        <f>AVERAGE(V3:V23)</f>
        <v>5.142857142857143</v>
      </c>
      <c r="W25" s="17">
        <f>AVERAGE(W3:W23)</f>
        <v>1.4761904761904763</v>
      </c>
    </row>
    <row r="26" spans="1:23" ht="12.75">
      <c r="A26" s="4" t="s">
        <v>83</v>
      </c>
      <c r="B26" s="17">
        <f>STDEV(B3:B23)</f>
        <v>3.087609647175843</v>
      </c>
      <c r="C26" s="17"/>
      <c r="D26" s="17">
        <f>STDEV(D3:D23)</f>
        <v>4.258325179379017</v>
      </c>
      <c r="E26" s="17">
        <f>STDEV(E3:E23)</f>
        <v>4.03732584763727</v>
      </c>
      <c r="F26" s="17"/>
      <c r="G26" s="17">
        <f>STDEV(G3:G23)</f>
        <v>3.9809068122249545</v>
      </c>
      <c r="H26" s="17">
        <f>STDEV(H3:H23)</f>
        <v>3.3834330269149775</v>
      </c>
      <c r="I26" s="17"/>
      <c r="J26" s="17">
        <f>STDEV(J3:J23)</f>
        <v>4.154744849194082</v>
      </c>
      <c r="K26" s="17">
        <f>STDEV(K3:K23)</f>
        <v>2.7071334338320727</v>
      </c>
      <c r="L26" s="17"/>
      <c r="M26" s="17">
        <f>STDEV(M3:M23)</f>
        <v>3.9406308414480327</v>
      </c>
      <c r="N26" s="17">
        <f>STDEV(N3:N23)</f>
        <v>1.7210185245675778</v>
      </c>
      <c r="O26" s="17"/>
      <c r="P26" s="17">
        <f>STDEV(P3:P23)</f>
        <v>3.3897604916094277</v>
      </c>
      <c r="Q26" s="17">
        <f>STDEV(Q3:Q23)</f>
        <v>1.220850601210562</v>
      </c>
      <c r="R26" s="17"/>
      <c r="S26" s="17">
        <f>STDEV(S3:S23)</f>
        <v>3.6121488130500725</v>
      </c>
      <c r="T26" s="17">
        <f>STDEV(T3:T23)</f>
        <v>1.0555973258234952</v>
      </c>
      <c r="U26" s="17"/>
      <c r="V26" s="17">
        <f>STDEV(V3:V23)</f>
        <v>3.198213787189879</v>
      </c>
      <c r="W26" s="17">
        <f>STDEV(W3:W23)</f>
        <v>1.9904534061124772</v>
      </c>
    </row>
  </sheetData>
  <sheetProtection/>
  <mergeCells count="7">
    <mergeCell ref="P1:Q1"/>
    <mergeCell ref="S1:T1"/>
    <mergeCell ref="V1:W1"/>
    <mergeCell ref="D1:E1"/>
    <mergeCell ref="G1:H1"/>
    <mergeCell ref="J1:K1"/>
    <mergeCell ref="M1:N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dcterms:created xsi:type="dcterms:W3CDTF">2008-04-30T03:13:06Z</dcterms:created>
  <dcterms:modified xsi:type="dcterms:W3CDTF">2008-04-30T09:43:14Z</dcterms:modified>
  <cp:category/>
  <cp:version/>
  <cp:contentType/>
  <cp:contentStatus/>
</cp:coreProperties>
</file>